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46" documentId="13_ncr:1_{F6CB121F-512D-4AA6-A0C1-0FB36C537598}" xr6:coauthVersionLast="47" xr6:coauthVersionMax="47" xr10:uidLastSave="{6194E771-1E0E-41A4-8FC2-4DF26DA287A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<sst xmlns="http://schemas.openxmlformats.org/spreadsheetml/2006/main" count="180289" uniqueCount="39125">
  <si>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</si>
  <si>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</si>
  <si>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</si>
  <si>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</si>
  <si>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</si>
  <si>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</si>
  <si>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</si>
  <si>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</si>
  <si>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</si>
  <si>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</si>
  <si>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</si>
  <si>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</si>
  <si>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</si>
  <si>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</si>
  <si>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</si>
  <si>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</si>
  <si>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</si>
  <si>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</si>
  <si>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</si>
  <si>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</si>
  <si>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</si>
  <si>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</si>
  <si>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</si>
  <si>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</si>
  <si>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</si>
  <si>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</si>
  <si>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</si>
  <si>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</si>
  <si>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</si>
  <si>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</si>
  <si>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</si>
  <si>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</si>
  <si>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</si>
  <si>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</si>
  <si>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</si>
  <si>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</si>
  <si>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</si>
  <si>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</si>
  <si>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</si>
  <si>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</si>
  <si>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</si>
  <si>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</si>
  <si>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</si>
  <si>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</si>
  <si>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</si>
  <si>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</si>
  <si>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</si>
  <si>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</si>
  <si>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</si>
  <si>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</si>
  <si>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</si>
  <si>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</si>
  <si>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</si>
  <si>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</si>
  <si>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</si>
  <si>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</si>
  <si>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</si>
  <si>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</si>
  <si>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</si>
  <si>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</si>
  <si>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</si>
  <si>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</si>
  <si>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</si>
  <si>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</si>
  <si>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</si>
  <si>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</si>
  <si>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</si>
  <si>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</si>
  <si>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</si>
  <si>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</si>
  <si>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</si>
  <si>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</si>
  <si>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</si>
  <si>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</si>
  <si>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</si>
  <si>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</si>
  <si>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</si>
  <si>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</si>
  <si>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</si>
  <si>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</si>
  <si>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</si>
  <si>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</si>
  <si>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</si>
  <si>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</si>
  <si>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</si>
  <si>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</si>
  <si>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</si>
  <si>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</si>
  <si>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</si>
  <si>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</si>
  <si>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</si>
  <si>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</si>
  <si>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</si>
  <si>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</si>
  <si>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</si>
  <si>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</si>
  <si>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</si>
  <si>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</si>
  <si>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</si>
  <si>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</si>
  <si>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</si>
  <si>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</si>
  <si>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</si>
  <si>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</si>
  <si>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</si>
  <si>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</si>
  <si>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</si>
  <si>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</si>
  <si>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</si>
  <si>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</si>
  <si>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</si>
  <si>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</si>
  <si>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</si>
  <si>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</si>
  <si>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</si>
  <si>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</si>
  <si>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</si>
  <si>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</si>
  <si>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</si>
  <si>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</si>
  <si>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</si>
  <si>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</si>
  <si>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</si>
  <si>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</si>
  <si>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</si>
  <si>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</si>
  <si>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</si>
  <si>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</si>
  <si>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</si>
  <si>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</si>
  <si>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</si>
  <si>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</si>
  <si>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</si>
  <si>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</si>
  <si>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</si>
  <si>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</si>
  <si>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</si>
  <si>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</si>
  <si>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</si>
  <si>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</si>
  <si>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</si>
  <si>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</si>
  <si>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</si>
  <si>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</si>
  <si>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</si>
  <si>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</si>
  <si>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</si>
  <si>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</si>
  <si>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</si>
  <si>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</si>
  <si>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</si>
  <si>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</si>
  <si>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</si>
  <si>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</si>
  <si>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</si>
  <si>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</si>
  <si>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</si>
  <si>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</si>
  <si>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</si>
  <si>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</si>
  <si>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</si>
  <si>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</si>
  <si>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</si>
  <si>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</si>
  <si>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</si>
  <si>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</si>
  <si>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</si>
  <si>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</si>
  <si>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</si>
  <si>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</si>
  <si>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</si>
  <si>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</si>
  <si>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</si>
  <si>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</si>
  <si>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</si>
  <si>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</si>
  <si>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</si>
  <si>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</si>
  <si>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</si>
  <si>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</si>
  <si>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</si>
  <si>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</si>
  <si>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</si>
  <si>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</si>
  <si>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</si>
  <si>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</si>
  <si>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</si>
  <si>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</si>
  <si>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</si>
  <si>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</si>
  <si>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</si>
  <si>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</si>
  <si>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</si>
  <si>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</si>
  <si>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</si>
  <si>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</si>
  <si>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</si>
  <si>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</si>
  <si>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</si>
  <si>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</si>
  <si>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</si>
  <si>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</si>
  <si>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</si>
  <si>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</si>
  <si>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</si>
  <si>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</si>
  <si>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</si>
  <si>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</si>
  <si>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</si>
  <si>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</si>
  <si>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</si>
  <si>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</si>
  <si>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</si>
  <si>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</si>
  <si>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</si>
  <si>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</si>
  <si>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</si>
  <si>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</si>
  <si>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</si>
  <si>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</si>
  <si>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</si>
  <si>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</si>
  <si>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</si>
  <si>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</si>
  <si>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</si>
  <si>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</si>
  <si>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</si>
  <si>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</si>
  <si>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</si>
  <si>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</si>
  <si>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</si>
  <si>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</si>
  <si>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</si>
  <si>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</si>
  <si>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</si>
  <si>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</si>
  <si>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</si>
  <si>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</si>
  <si>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</si>
  <si>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</si>
  <si>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</si>
  <si>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</si>
  <si>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</si>
  <si>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</si>
  <si>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</si>
  <si>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</si>
  <si>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</si>
  <si>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</si>
  <si>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</si>
  <si>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</si>
  <si>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</si>
  <si>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</si>
  <si>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</si>
  <si>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</si>
  <si>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</si>
  <si>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</si>
  <si>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</si>
  <si>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</si>
  <si>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</si>
  <si>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</si>
  <si>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</si>
  <si>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</si>
  <si>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</si>
  <si>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</si>
  <si>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</si>
  <si>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</si>
  <si>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</si>
  <si>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</si>
  <si>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</si>
  <si>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</si>
  <si>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</si>
  <si>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</si>
  <si>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</si>
  <si>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</si>
  <si>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</si>
  <si>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</si>
  <si>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</si>
  <si>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</si>
  <si>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</si>
  <si>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</si>
  <si>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</si>
  <si>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</si>
  <si>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</si>
  <si>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</si>
  <si>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</si>
  <si>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</si>
  <si>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</si>
  <si>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</si>
  <si>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</si>
  <si>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</si>
  <si>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</si>
  <si>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</si>
  <si>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</si>
  <si>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</si>
  <si>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</si>
  <si>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</si>
  <si>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</si>
  <si>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</si>
  <si>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</si>
  <si>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</si>
  <si>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</si>
  <si>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</si>
  <si>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</si>
  <si>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</si>
  <si>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</si>
  <si>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</si>
  <si>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</si>
  <si>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</si>
  <si>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</si>
  <si>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</si>
  <si>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</si>
  <si>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</si>
  <si>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</si>
  <si>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</si>
  <si>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</si>
  <si>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</si>
  <si>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</si>
  <si>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</si>
  <si>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</si>
  <si>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</si>
  <si>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</si>
  <si>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</si>
  <si>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</si>
  <si>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</si>
  <si>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</si>
  <si>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</si>
  <si>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</si>
  <si>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</si>
  <si>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</si>
  <si>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</si>
  <si>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</si>
  <si>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</si>
  <si>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</si>
  <si>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</si>
  <si>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</si>
  <si>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</si>
  <si>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</si>
  <si>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</si>
  <si>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</si>
  <si>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</si>
  <si>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</si>
  <si>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</si>
  <si>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</si>
  <si>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</si>
  <si>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</si>
  <si>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</si>
  <si>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</si>
  <si>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</si>
  <si>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</si>
  <si>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</si>
  <si>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</si>
  <si>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</si>
  <si>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</si>
  <si>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</si>
  <si>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</si>
  <si>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</si>
  <si>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</si>
  <si>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</si>
  <si>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</si>
  <si>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</si>
  <si>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</si>
  <si>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</si>
  <si>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</si>
  <si>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</si>
  <si>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</si>
  <si>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</si>
  <si>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</si>
  <si>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</si>
  <si>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</si>
  <si>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</si>
  <si>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</si>
  <si>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</si>
  <si>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</si>
  <si>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</si>
  <si>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</si>
  <si>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</si>
  <si>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</si>
  <si>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</si>
  <si>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</si>
  <si>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</si>
  <si>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</si>
  <si>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</si>
  <si>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</si>
  <si>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</si>
  <si>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</si>
  <si>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</si>
  <si>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</si>
  <si>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</si>
  <si>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</si>
  <si>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</si>
  <si>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</si>
  <si>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</si>
  <si>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</si>
  <si>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</si>
  <si>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</si>
  <si>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</si>
  <si>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</si>
  <si>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</si>
  <si>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</si>
  <si>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</si>
  <si>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</si>
  <si>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</si>
  <si>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</si>
  <si>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</si>
  <si>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</si>
  <si>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</si>
  <si>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</si>
  <si>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</si>
  <si>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</si>
  <si>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</si>
  <si>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</si>
  <si>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</si>
  <si>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</si>
  <si>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</si>
  <si>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</si>
  <si>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</si>
  <si>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</si>
  <si>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</si>
  <si>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</si>
  <si>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</si>
  <si>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</si>
  <si>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</si>
  <si>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</si>
  <si>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</si>
  <si>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</si>
  <si>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</si>
  <si>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</si>
  <si>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</si>
  <si>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</si>
  <si>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</si>
  <si>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</si>
  <si>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</si>
  <si>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</si>
  <si>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</si>
  <si>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</si>
  <si>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</si>
  <si>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</si>
  <si>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</si>
  <si>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</si>
  <si>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</si>
  <si>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</si>
  <si>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</si>
  <si>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</si>
  <si>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</si>
  <si>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</si>
  <si>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</si>
  <si>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</si>
  <si>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</si>
  <si>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</si>
  <si>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</si>
  <si>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</si>
  <si>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</si>
  <si>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</si>
  <si>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</si>
  <si>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</si>
  <si>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</si>
  <si>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</si>
  <si>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</si>
  <si>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</si>
  <si>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</si>
  <si>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</si>
  <si>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</si>
  <si>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</si>
  <si>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</si>
  <si>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</si>
  <si>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</si>
  <si>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</si>
  <si>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</si>
  <si>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</si>
  <si>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</si>
  <si>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</si>
  <si>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</si>
  <si>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</si>
  <si>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</si>
  <si>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</si>
  <si>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</si>
  <si>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</si>
  <si>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</si>
  <si>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</si>
  <si>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</si>
  <si>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</si>
  <si>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</si>
  <si>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</si>
  <si>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</si>
  <si>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</si>
  <si>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</si>
  <si>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</si>
  <si>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</si>
  <si>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</si>
  <si>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</si>
  <si>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</si>
  <si>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</si>
  <si>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</si>
  <si>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</si>
  <si>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</si>
  <si>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</si>
  <si>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</si>
  <si>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</si>
  <si>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</si>
  <si>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</si>
  <si>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</si>
  <si>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</si>
  <si>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</si>
  <si>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</si>
  <si>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</si>
  <si>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</si>
  <si>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</si>
  <si>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</si>
  <si>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</si>
  <si>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</si>
  <si>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</si>
  <si>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</si>
  <si>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</si>
  <si>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</si>
  <si>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</si>
  <si>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</si>
  <si>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</si>
  <si>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</si>
  <si>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</si>
  <si>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</si>
  <si>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</si>
  <si>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</si>
  <si>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</si>
  <si>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</si>
  <si>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</si>
  <si>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</si>
  <si>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</si>
  <si>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</si>
  <si>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</si>
  <si>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</si>
  <si>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</si>
  <si>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</si>
  <si>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</si>
  <si>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</si>
  <si>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</si>
  <si>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</si>
  <si>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</si>
  <si>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</si>
  <si>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</si>
  <si>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</si>
  <si>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</si>
  <si>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</si>
  <si>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</si>
  <si>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</si>
  <si>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</si>
  <si>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</si>
  <si>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</si>
  <si>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</si>
  <si>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</si>
  <si>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</si>
  <si>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</si>
  <si>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</si>
  <si>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</si>
  <si>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</si>
  <si>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</si>
  <si>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</si>
  <si>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</si>
  <si>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</si>
  <si>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</si>
  <si>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</si>
  <si>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</si>
  <si>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</si>
  <si>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</si>
  <si>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</si>
  <si>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</si>
  <si>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</si>
  <si>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</si>
  <si>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</si>
  <si>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</si>
  <si>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</si>
  <si>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</si>
  <si>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</si>
  <si>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</si>
  <si>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</si>
  <si>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</si>
  <si>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</si>
  <si>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</si>
  <si>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</si>
  <si>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</si>
  <si>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</si>
  <si>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</si>
  <si>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</si>
  <si>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</si>
  <si>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</si>
  <si>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</si>
  <si>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</si>
  <si>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</si>
  <si>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</si>
  <si>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</si>
  <si>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</si>
  <si>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</si>
  <si>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</si>
  <si>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</si>
  <si>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</si>
  <si>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</si>
  <si>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</si>
  <si>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</si>
  <si>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</si>
  <si>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</si>
  <si>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</si>
  <si>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</si>
  <si>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</si>
  <si>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</si>
  <si>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</si>
  <si>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</si>
  <si>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</si>
  <si>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</si>
  <si>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</si>
  <si>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</si>
  <si>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</si>
  <si>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</si>
  <si>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</si>
  <si>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</si>
  <si>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</si>
  <si>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</si>
  <si>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</si>
  <si>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</si>
  <si>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</si>
  <si>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</si>
  <si>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</si>
  <si>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</si>
  <si>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</si>
  <si>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</si>
  <si>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</si>
  <si>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</si>
  <si>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</si>
  <si>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</si>
  <si>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</si>
  <si>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</si>
  <si>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</si>
  <si>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</si>
  <si>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</si>
  <si>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</si>
  <si>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</si>
  <si>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</si>
  <si>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</si>
  <si>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</si>
  <si>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</si>
  <si>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</si>
  <si>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</si>
  <si>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</si>
  <si>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</si>
  <si>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</si>
  <si>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</si>
  <si>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</si>
  <si>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</si>
  <si>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</si>
  <si>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</si>
  <si>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</si>
  <si>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</si>
  <si>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</si>
  <si>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</si>
  <si>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</si>
  <si>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</si>
  <si>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</si>
  <si>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</si>
  <si>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</si>
  <si>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</si>
  <si>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</si>
  <si>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</si>
  <si>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</si>
  <si>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</si>
  <si>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</si>
  <si>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</si>
  <si>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</si>
  <si>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</si>
  <si>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</si>
  <si>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</si>
  <si>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</si>
  <si>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</si>
  <si>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</si>
  <si>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</si>
  <si>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</si>
  <si>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</si>
  <si>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</si>
  <si>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</si>
  <si>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</si>
  <si>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</si>
  <si>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</si>
  <si>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</si>
  <si>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</si>
  <si>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</si>
  <si>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</si>
  <si>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</si>
  <si>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</si>
  <si>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</si>
  <si>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</si>
  <si>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</si>
  <si>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</si>
  <si>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</si>
  <si>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</si>
  <si>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</si>
  <si>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</si>
  <si>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</si>
  <si>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</si>
  <si>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</si>
  <si>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</si>
  <si>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</si>
  <si>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</si>
  <si>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</si>
  <si>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</si>
  <si>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</si>
  <si>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</si>
  <si>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</si>
  <si>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</si>
  <si>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</si>
  <si>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</si>
  <si>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</si>
  <si>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</si>
  <si>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</si>
  <si>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</si>
  <si>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</si>
  <si>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</si>
  <si>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</si>
  <si>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</si>
  <si>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</si>
  <si>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</si>
  <si>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</si>
  <si>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</si>
  <si>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</si>
  <si>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</si>
  <si>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</si>
  <si>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</si>
  <si>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</si>
  <si>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</si>
  <si>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</si>
  <si>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</si>
  <si>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</si>
  <si>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</si>
  <si>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</si>
  <si>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</si>
  <si>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</si>
  <si>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</si>
  <si>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</si>
  <si>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</si>
  <si>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</si>
  <si>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</si>
  <si>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</si>
  <si>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</si>
  <si>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</si>
  <si>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</si>
  <si>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</si>
  <si>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</si>
  <si>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</si>
  <si>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</si>
  <si>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</si>
  <si>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</si>
  <si>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</si>
  <si>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</si>
  <si>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</si>
  <si>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</si>
  <si>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</si>
  <si>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</si>
  <si>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</si>
  <si>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</si>
  <si>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</si>
  <si>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</si>
  <si>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</si>
  <si>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</si>
  <si>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</si>
  <si>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</si>
  <si>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</si>
  <si>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</si>
  <si>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</si>
  <si>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</si>
  <si>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</si>
  <si>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</si>
  <si>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</si>
  <si>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</si>
  <si>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</si>
  <si>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</si>
  <si>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</si>
  <si>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</si>
  <si>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</si>
  <si>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</si>
  <si>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</si>
  <si>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</si>
  <si>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</si>
  <si>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</si>
  <si>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</si>
  <si>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</si>
  <si>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</si>
  <si>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</si>
  <si>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</si>
  <si>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</si>
  <si>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</si>
  <si>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</si>
  <si>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</si>
  <si>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</si>
  <si>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</si>
  <si>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</si>
  <si>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</si>
  <si>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</si>
  <si>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</si>
  <si>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</si>
  <si>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</si>
  <si>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</si>
  <si>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</si>
  <si>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</si>
  <si>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</si>
  <si>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</si>
  <si>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</si>
  <si>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</si>
  <si>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</si>
  <si>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</si>
  <si>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</si>
  <si>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</si>
  <si>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</si>
  <si>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</si>
  <si>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</si>
  <si>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</si>
  <si>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</si>
  <si>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</si>
  <si>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</si>
  <si>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</si>
  <si>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</si>
  <si>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</si>
  <si>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</si>
  <si>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</si>
  <si>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</si>
  <si>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</si>
  <si>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</si>
  <si>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</si>
  <si>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</si>
  <si>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</si>
  <si>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</si>
  <si>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</si>
  <si>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</si>
  <si>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</si>
  <si>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</si>
  <si>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</si>
  <si>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</si>
  <si>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</si>
  <si>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</si>
  <si>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</si>
  <si>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</si>
  <si>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</si>
  <si>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</si>
  <si>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</si>
  <si>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</si>
  <si>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</si>
  <si>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</si>
  <si>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</si>
  <si>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</si>
  <si>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</si>
  <si>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</si>
  <si>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</si>
  <si>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</si>
  <si>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</si>
  <si>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</si>
  <si>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</si>
  <si>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</si>
  <si>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</si>
  <si>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</si>
  <si>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</si>
  <si>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</si>
  <si>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</si>
  <si>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</si>
  <si>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</si>
  <si>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</si>
  <si>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</si>
  <si>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</si>
  <si>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</si>
  <si>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</si>
  <si>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</si>
  <si>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</si>
  <si>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</si>
  <si>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</si>
  <si>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</si>
  <si>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</si>
  <si>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</si>
  <si>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</si>
  <si>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</si>
  <si>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</si>
  <si>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</si>
  <si>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</si>
  <si>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</si>
  <si>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</si>
  <si>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</si>
  <si>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</si>
  <si>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</si>
  <si>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</si>
  <si>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</si>
  <si>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</si>
  <si>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</si>
  <si>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</si>
  <si>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</si>
  <si>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</si>
  <si>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</si>
  <si>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</si>
  <si>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</si>
  <si>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</si>
  <si>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</si>
  <si>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</si>
  <si>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</si>
  <si>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</si>
  <si>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</si>
  <si>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</si>
  <si>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</si>
  <si>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</si>
  <si>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</si>
  <si>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</si>
  <si>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</si>
  <si>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</si>
  <si>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</si>
  <si>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</si>
  <si>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</si>
  <si>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</si>
  <si>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</si>
  <si>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</si>
  <si>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</si>
  <si>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</si>
  <si>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</si>
  <si>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</si>
  <si>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</si>
  <si>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</si>
  <si>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</si>
  <si>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</si>
  <si>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</si>
  <si>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</si>
  <si>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</si>
  <si>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</si>
  <si>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</si>
  <si>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</si>
  <si>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</si>
  <si>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</si>
  <si>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</si>
  <si>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</si>
  <si>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</si>
  <si>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</si>
  <si>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</si>
  <si>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</si>
  <si>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</si>
  <si>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</si>
  <si>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</si>
  <si>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</si>
  <si>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</si>
  <si>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</si>
  <si>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</si>
  <si>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</si>
  <si>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</si>
  <si>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</si>
  <si>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</si>
  <si>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</si>
  <si>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</si>
  <si>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</si>
  <si>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</si>
  <si>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</si>
  <si>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</si>
  <si>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</si>
  <si>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</si>
  <si>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</si>
  <si>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</si>
  <si>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</si>
  <si>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</si>
  <si>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</si>
  <si>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</si>
  <si>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</si>
  <si>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</si>
  <si>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</si>
  <si>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</si>
  <si>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</si>
  <si>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</si>
  <si>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</si>
  <si>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</si>
  <si>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</si>
  <si>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</si>
  <si>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</si>
  <si>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</si>
  <si>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</si>
  <si>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</si>
  <si>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</si>
  <si>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</si>
  <si>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</si>
  <si>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</si>
  <si>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</si>
  <si>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</si>
  <si>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</si>
  <si>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</si>
  <si>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</si>
  <si>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</si>
  <si>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</si>
  <si>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</si>
  <si>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</si>
  <si>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</si>
  <si>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</si>
  <si>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</si>
  <si>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</si>
  <si>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</si>
  <si>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</si>
  <si>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</si>
  <si>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</si>
  <si>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</si>
  <si>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</si>
  <si>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</si>
  <si>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</si>
  <si>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</si>
  <si>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</si>
  <si>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</si>
  <si>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</si>
  <si>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</si>
  <si>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</si>
  <si>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</si>
  <si>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</si>
  <si>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</si>
  <si>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</si>
  <si>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</si>
  <si>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</si>
  <si>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</si>
  <si>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</si>
  <si>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</si>
  <si>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</si>
  <si>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</si>
  <si>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</si>
  <si>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</si>
  <si>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</si>
  <si>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</si>
  <si>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</si>
  <si>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</si>
  <si>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</si>
  <si>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</si>
  <si>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</si>
  <si>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</si>
  <si>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</si>
  <si>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</si>
  <si>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</si>
  <si>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</si>
  <si>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</si>
  <si>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</si>
  <si>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</si>
  <si>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</si>
  <si>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</si>
  <si>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</si>
  <si>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</si>
  <si>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</si>
  <si>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</si>
  <si>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</si>
  <si>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</si>
  <si>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</si>
  <si>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</si>
  <si>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</si>
  <si>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</si>
  <si>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</si>
  <si>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</si>
  <si>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</si>
  <si>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</si>
  <si>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</si>
  <si>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</si>
  <si>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</si>
  <si>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</si>
  <si>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</si>
  <si>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</si>
  <si>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</si>
  <si>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</si>
  <si>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</si>
  <si>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</si>
  <si>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</si>
  <si>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</si>
  <si>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</si>
  <si>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</si>
  <si>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</si>
  <si>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</si>
  <si>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</si>
  <si>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</si>
  <si>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</si>
  <si>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</si>
  <si>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</si>
  <si>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</si>
  <si>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</si>
  <si>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</si>
  <si>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</si>
  <si>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</si>
  <si>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</si>
  <si>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</si>
  <si>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</si>
  <si>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</si>
  <si>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</si>
  <si>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</si>
  <si>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</si>
  <si>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</si>
  <si>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</si>
  <si>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</si>
  <si>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</si>
  <si>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</si>
  <si>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</si>
  <si>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</si>
  <si>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</si>
  <si>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</si>
  <si>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</si>
  <si>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</si>
  <si>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</si>
  <si>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</si>
  <si>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</si>
  <si>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</si>
  <si>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</si>
  <si>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</si>
  <si>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</si>
  <si>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</si>
  <si>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</si>
  <si>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</si>
  <si>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</si>
  <si>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</si>
  <si>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</si>
  <si>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</si>
  <si>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</si>
  <si>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</si>
  <si>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</si>
  <si>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</si>
  <si>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</si>
  <si>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</si>
  <si>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</si>
  <si>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</si>
  <si>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</si>
  <si>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</si>
  <si>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</si>
  <si>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</si>
  <si>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</si>
  <si>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</si>
  <si>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</si>
  <si>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</si>
  <si>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</si>
  <si>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</si>
  <si>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</si>
  <si>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</si>
  <si>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</si>
  <si>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</si>
  <si>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</si>
  <si>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</si>
  <si>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</si>
  <si>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</si>
  <si>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</si>
  <si>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</si>
  <si>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</si>
  <si>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</si>
  <si>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</si>
  <si>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</si>
  <si>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</si>
  <si>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</si>
  <si>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</si>
  <si>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</si>
  <si>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</si>
  <si>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</si>
  <si>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</si>
  <si>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</si>
  <si>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</si>
  <si>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</si>
  <si>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</si>
  <si>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</si>
  <si>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</si>
  <si>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</si>
  <si>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</si>
  <si>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</si>
  <si>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</si>
  <si>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</si>
  <si>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</si>
  <si>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</si>
  <si>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</si>
  <si>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</si>
  <si>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</si>
  <si>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</si>
  <si>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</si>
  <si>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</si>
  <si>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</si>
  <si>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</si>
  <si>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</si>
  <si>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</si>
  <si>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</si>
  <si>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</si>
  <si>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</si>
  <si>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</si>
  <si>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</si>
  <si>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</si>
  <si>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</si>
  <si>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</si>
  <si>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</si>
  <si>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</si>
  <si>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</si>
  <si>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</si>
  <si>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</si>
  <si>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</si>
  <si>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</si>
  <si>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</si>
  <si>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</si>
  <si>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</si>
  <si>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</si>
  <si>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</si>
  <si>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</si>
  <si>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</si>
  <si>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</si>
  <si>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</si>
  <si>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</si>
  <si>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</si>
  <si>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</si>
  <si>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</si>
  <si>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</si>
  <si>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</si>
  <si>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</si>
  <si>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</si>
  <si>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</si>
  <si>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</si>
  <si>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</si>
  <si>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</si>
  <si>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</si>
  <si>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</si>
  <si>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</si>
  <si>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</si>
  <si>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</si>
  <si>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</si>
  <si>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</si>
  <si>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</si>
  <si>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</si>
  <si>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</si>
  <si>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</si>
  <si>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</si>
  <si>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</si>
  <si>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</si>
  <si>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</si>
  <si>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</si>
  <si>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</si>
  <si>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</si>
  <si>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</si>
  <si>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</si>
  <si>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</si>
  <si>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</si>
  <si>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</si>
  <si>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</si>
  <si>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</si>
  <si>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</si>
  <si>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</si>
  <si>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</si>
  <si>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</si>
  <si>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</si>
  <si>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</si>
  <si>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</si>
  <si>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</si>
  <si>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</si>
  <si>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</si>
  <si>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</si>
  <si>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</si>
  <si>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</si>
  <si>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</si>
  <si>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</si>
  <si>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</si>
  <si>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</si>
  <si>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</si>
  <si>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</si>
  <si>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</si>
  <si>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</si>
  <si>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</si>
  <si>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</si>
  <si>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</si>
  <si>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</si>
  <si>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</si>
  <si>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</si>
  <si>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</si>
  <si>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</si>
  <si>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</si>
  <si>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</si>
  <si>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</si>
  <si>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</si>
  <si>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</si>
  <si>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</si>
  <si>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</si>
  <si>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</si>
  <si>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</si>
  <si>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</si>
  <si>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</si>
  <si>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</si>
  <si>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</si>
  <si>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</si>
  <si>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</si>
  <si>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</si>
  <si>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</si>
  <si>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</si>
  <si>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</si>
  <si>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</si>
  <si>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</si>
  <si>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</si>
  <si>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</si>
  <si>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</si>
  <si>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</si>
  <si>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</si>
  <si>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</si>
  <si>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</si>
  <si>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</si>
  <si>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</si>
  <si>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</si>
  <si>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</si>
  <si>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</si>
  <si>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</si>
  <si>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</si>
  <si>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</si>
  <si>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</si>
  <si>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</si>
  <si>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</si>
  <si>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</si>
  <si>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</si>
  <si>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</si>
  <si>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</si>
  <si>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</si>
  <si>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</si>
  <si>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</si>
  <si>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</si>
  <si>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</si>
  <si>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</si>
  <si>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</si>
  <si>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</si>
  <si>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</si>
  <si>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</si>
  <si>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</si>
  <si>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</si>
  <si>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</si>
  <si>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</si>
  <si>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</si>
  <si>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</si>
  <si>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</si>
  <si>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</si>
  <si>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</si>
  <si>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</si>
  <si>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</si>
  <si>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</si>
  <si>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</si>
  <si>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</si>
  <si>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</si>
  <si>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</si>
  <si>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</si>
  <si>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</si>
  <si>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</si>
  <si>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</si>
  <si>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</si>
  <si>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</si>
  <si>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</si>
  <si>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</si>
  <si>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</si>
  <si>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</si>
  <si>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</si>
  <si>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</si>
  <si>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</si>
  <si>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</si>
  <si>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</si>
  <si>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</si>
  <si>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</si>
  <si>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</si>
  <si>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</si>
  <si>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</si>
  <si>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</si>
  <si>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</si>
  <si>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</si>
  <si>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</si>
  <si>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</si>
  <si>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</si>
  <si>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</si>
  <si>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</si>
  <si>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</si>
  <si>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</si>
  <si>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</si>
  <si>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</si>
  <si>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</si>
  <si>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</si>
  <si>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</si>
  <si>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</si>
  <si>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</si>
  <si>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</si>
  <si>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</si>
  <si>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</si>
  <si>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</si>
  <si>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</si>
  <si>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</si>
  <si>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</si>
  <si>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</si>
  <si>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</si>
  <si>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</si>
  <si>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</si>
  <si>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</si>
  <si>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</si>
  <si>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</si>
  <si>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</si>
  <si>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</si>
  <si>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</si>
  <si>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</si>
  <si>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</si>
  <si>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</si>
  <si>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</si>
  <si>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</si>
  <si>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</si>
  <si>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</si>
  <si>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</si>
  <si>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</si>
  <si>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</si>
  <si>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</si>
  <si>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</si>
  <si>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</si>
  <si>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</si>
  <si>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</si>
  <si>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</si>
  <si>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</si>
  <si>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</si>
  <si>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</si>
  <si>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</si>
  <si>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</si>
  <si>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</si>
  <si>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</si>
  <si>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</si>
  <si>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</si>
  <si>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</si>
  <si>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</si>
  <si>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</si>
  <si>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</si>
  <si>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</si>
  <si>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</si>
  <si>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</si>
  <si>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</si>
  <si>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</si>
  <si>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</si>
  <si>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</si>
  <si>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</si>
  <si>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</si>
  <si>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</si>
  <si>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</si>
  <si>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</si>
  <si>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</si>
  <si>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</si>
  <si>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</si>
  <si>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</si>
  <si>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</si>
  <si>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</si>
  <si>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</si>
  <si>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</si>
  <si>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</si>
  <si>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</si>
  <si>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</si>
  <si>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</si>
  <si>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</si>
  <si>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</si>
  <si>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</si>
  <si>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</si>
  <si>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</si>
  <si>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</si>
  <si>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</si>
  <si>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</si>
  <si>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</si>
  <si>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</si>
  <si>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</si>
  <si>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</si>
  <si>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</si>
  <si>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</si>
  <si>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</si>
  <si>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</si>
  <si>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</si>
  <si>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</si>
  <si>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</si>
  <si>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</si>
  <si>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</si>
  <si>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</si>
  <si>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</si>
  <si>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</si>
  <si>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</si>
  <si>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</si>
  <si>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</si>
  <si>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</si>
  <si>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</si>
  <si>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</si>
  <si>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</si>
  <si>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</si>
  <si>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</si>
  <si>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</si>
  <si>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</si>
  <si>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</si>
  <si>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</si>
  <si>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</si>
  <si>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</si>
  <si>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</si>
  <si>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</si>
  <si>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</si>
  <si>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</si>
  <si>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</si>
  <si>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</si>
  <si>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</si>
  <si>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</si>
  <si>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</si>
  <si>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</si>
  <si>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</si>
  <si>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</si>
  <si>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</si>
  <si>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</si>
  <si>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</si>
  <si>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</si>
  <si>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</si>
  <si>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</si>
  <si>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</si>
  <si>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</si>
  <si>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</si>
  <si>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</si>
  <si>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</si>
  <si>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</si>
  <si>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</si>
  <si>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</si>
  <si>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</si>
  <si>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</si>
  <si>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</si>
  <si>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</si>
  <si>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</si>
  <si>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</si>
  <si>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</si>
  <si>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</si>
  <si>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</si>
  <si>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</si>
  <si>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</si>
  <si>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</si>
  <si>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</si>
  <si>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</si>
  <si>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</si>
  <si>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</si>
  <si>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</si>
  <si>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</si>
  <si>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</si>
  <si>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</si>
  <si>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</si>
  <si>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</si>
  <si>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</si>
  <si>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</si>
  <si>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</si>
  <si>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</si>
  <si>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</si>
  <si>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</si>
  <si>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</si>
  <si>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</si>
  <si>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</si>
  <si>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</si>
  <si>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</si>
  <si>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</si>
  <si>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</si>
  <si>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</si>
  <si>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</si>
  <si>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</si>
  <si>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</si>
  <si>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</si>
  <si>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</si>
  <si>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</si>
  <si>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</si>
  <si>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</si>
  <si>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</si>
  <si>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</si>
  <si>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</si>
  <si>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</si>
  <si>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</si>
  <si>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</si>
  <si>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</si>
  <si>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</si>
  <si>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</si>
  <si>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</si>
  <si>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</si>
  <si>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</si>
  <si>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</si>
  <si>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</si>
  <si>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</si>
  <si>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</si>
  <si>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</si>
  <si>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</si>
  <si>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</si>
  <si>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</si>
  <si>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</si>
  <si>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</si>
  <si>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</si>
  <si>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</si>
  <si>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</si>
  <si>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</si>
  <si>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</si>
  <si>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</si>
  <si>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</si>
  <si>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</si>
  <si>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</si>
  <si>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</si>
  <si>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</si>
  <si>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</si>
  <si>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</si>
  <si>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</si>
  <si>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</si>
  <si>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</si>
  <si>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</si>
  <si>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</si>
  <si>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</si>
  <si>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</si>
  <si>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</si>
  <si>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</si>
  <si>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</si>
  <si>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</si>
  <si>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</si>
  <si>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</si>
  <si>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</si>
  <si>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</si>
  <si>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</si>
  <si>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</si>
  <si>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</si>
  <si>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</si>
  <si>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</si>
  <si>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</si>
  <si>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</si>
  <si>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</si>
  <si>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</si>
  <si>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</si>
  <si>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</si>
  <si>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</si>
  <si>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</si>
  <si>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</si>
  <si>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</si>
  <si>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</si>
  <si>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</si>
  <si>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</si>
  <si>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</si>
  <si>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</si>
  <si>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</si>
  <si>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</si>
  <si>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</si>
  <si>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</si>
  <si>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</si>
  <si>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</si>
  <si>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</si>
  <si>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</si>
  <si>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</si>
  <si>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</si>
  <si>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</si>
  <si>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</si>
  <si>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</si>
  <si>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</si>
  <si>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</si>
  <si>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</si>
  <si>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</si>
  <si>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</si>
  <si>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</si>
  <si>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</si>
  <si>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</si>
  <si>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</si>
  <si>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</si>
  <si>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</si>
  <si>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</si>
  <si>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</si>
  <si>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</si>
  <si>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</si>
  <si>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</si>
  <si>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</si>
  <si>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</si>
  <si>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</si>
  <si>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</si>
  <si>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</si>
  <si>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</si>
  <si>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</si>
  <si>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</si>
  <si>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</si>
  <si>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</si>
  <si>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</si>
  <si>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</si>
  <si>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</si>
  <si>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</si>
  <si>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</si>
  <si>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</si>
  <si>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</si>
  <si>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</si>
  <si>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</si>
  <si>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</si>
  <si>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</si>
  <si>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</si>
  <si>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</si>
  <si>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</si>
  <si>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</si>
  <si>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</si>
  <si>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</si>
  <si>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</si>
  <si>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</si>
  <si>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</si>
  <si>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</si>
  <si>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</si>
  <si>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</si>
  <si>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</si>
  <si>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</si>
  <si>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</si>
  <si>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</si>
  <si>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</si>
  <si>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</si>
  <si>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</si>
  <si>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</si>
  <si>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</si>
  <si>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</si>
  <si>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</si>
  <si>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</si>
  <si>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</si>
  <si>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</si>
  <si>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</si>
  <si>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</si>
  <si>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</si>
  <si>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</si>
  <si>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</si>
  <si>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</si>
  <si>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</si>
  <si>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</si>
  <si>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</si>
  <si>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</si>
  <si>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</si>
  <si>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</si>
  <si>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</si>
  <si>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</si>
  <si>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</si>
  <si>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</si>
  <si>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</si>
  <si>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</si>
  <si>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</si>
  <si>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</si>
  <si>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</si>
  <si>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</si>
  <si>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</si>
  <si>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</si>
  <si>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</si>
  <si>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</si>
  <si>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</si>
  <si>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</si>
  <si>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</si>
  <si>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</si>
  <si>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</si>
  <si>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</si>
  <si>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</si>
  <si>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</si>
  <si>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</si>
  <si>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</si>
  <si>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</si>
  <si>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</si>
  <si>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</si>
  <si>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</si>
  <si>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</si>
  <si>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</si>
  <si>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</si>
  <si>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</si>
  <si>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</si>
  <si>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</si>
  <si>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</si>
  <si>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</si>
  <si>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</si>
  <si>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</si>
  <si>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</si>
  <si>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</si>
  <si>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</si>
  <si>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</si>
  <si>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</si>
  <si>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</si>
  <si>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</si>
  <si>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</si>
  <si>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</si>
  <si>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</si>
  <si>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</si>
  <si>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</si>
  <si>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</si>
  <si>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</si>
  <si>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</si>
  <si>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</si>
  <si>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</si>
  <si>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</si>
  <si>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</si>
  <si>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</si>
  <si>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</si>
  <si>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</si>
  <si>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</si>
  <si>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</si>
  <si>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</si>
  <si>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</si>
  <si>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</si>
  <si>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</si>
  <si>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</si>
  <si>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</si>
  <si>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</si>
  <si>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</si>
  <si>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</si>
  <si>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</si>
  <si>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</si>
  <si>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</si>
  <si>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</si>
  <si>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</si>
  <si>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</si>
  <si>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</si>
  <si>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</si>
  <si>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</si>
  <si>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</si>
  <si>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</si>
  <si>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</si>
  <si>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</si>
  <si>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</si>
  <si>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</si>
  <si>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</si>
  <si>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</si>
  <si>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</si>
  <si>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</si>
  <si>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</si>
  <si>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</si>
  <si>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</si>
  <si>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</si>
  <si>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</si>
  <si>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</si>
  <si>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</si>
  <si>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</si>
  <si>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</si>
  <si>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</si>
  <si>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</si>
  <si>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</si>
  <si>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</si>
  <si>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</si>
  <si>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</si>
  <si>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</si>
  <si>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</si>
  <si>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</si>
  <si>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</si>
  <si>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</si>
  <si>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</si>
  <si>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</si>
  <si>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</si>
  <si>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</si>
  <si>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</si>
  <si>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</si>
  <si>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</si>
  <si>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</si>
  <si>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</si>
  <si>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</si>
  <si>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</si>
  <si>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</si>
  <si>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</si>
  <si>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</si>
  <si>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</si>
  <si>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</si>
  <si>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</si>
  <si>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</si>
  <si>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</si>
  <si>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</si>
  <si>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</si>
  <si>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</si>
  <si>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</si>
  <si>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</si>
  <si>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</si>
  <si>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</si>
  <si>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</si>
  <si>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</si>
  <si>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</si>
  <si>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</si>
  <si>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</si>
  <si>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</si>
  <si>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</si>
  <si>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</si>
  <si>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</si>
  <si>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</si>
  <si>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</si>
  <si>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</si>
  <si>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</si>
  <si>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</si>
  <si>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</si>
  <si>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</si>
  <si>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</si>
  <si>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</si>
  <si>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</si>
  <si>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</si>
  <si>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</si>
  <si>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</si>
  <si>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</si>
  <si>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</si>
  <si>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</si>
  <si>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</si>
  <si>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</si>
  <si>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</si>
  <si>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</si>
  <si>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</si>
  <si>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</si>
  <si>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</si>
  <si>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</si>
  <si>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</si>
  <si>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</si>
  <si>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</si>
  <si>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</si>
  <si>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</si>
  <si>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</si>
  <si>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</si>
  <si>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</si>
  <si>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</si>
  <si>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</si>
  <si>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</si>
  <si>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</si>
  <si>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</si>
  <si>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</si>
  <si>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</si>
  <si>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</si>
  <si>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</si>
  <si>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</si>
  <si>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</si>
  <si>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</si>
  <si>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</si>
  <si>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</si>
  <si>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</si>
  <si>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</si>
  <si>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</si>
  <si>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</si>
  <si>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</si>
  <si>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</si>
  <si>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</si>
  <si>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</si>
  <si>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</si>
  <si>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</si>
  <si>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</si>
  <si>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</si>
  <si>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</si>
  <si>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</si>
  <si>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</si>
  <si>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</si>
  <si>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</si>
  <si>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</si>
  <si>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</si>
  <si>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</si>
  <si>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</si>
  <si>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</si>
  <si>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</si>
  <si>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</si>
  <si>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</si>
  <si>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</si>
  <si>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</si>
  <si>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</si>
  <si>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</si>
  <si>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</si>
  <si>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</si>
  <si>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</si>
  <si>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</si>
  <si>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</si>
  <si>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</si>
  <si>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</si>
  <si>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</si>
  <si>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</si>
  <si>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</si>
  <si>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</si>
  <si>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</si>
  <si>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</si>
  <si>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</si>
  <si>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</si>
  <si>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</si>
  <si>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</si>
  <si>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</si>
  <si>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</si>
  <si>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</si>
  <si>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</si>
  <si>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</si>
  <si>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</si>
  <si>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</si>
  <si>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</si>
  <si>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</si>
  <si>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</si>
  <si>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</si>
  <si>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</si>
  <si>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</si>
  <si>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</si>
  <si>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</si>
  <si>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</si>
  <si>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</si>
  <si>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</si>
  <si>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</si>
  <si>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</si>
  <si>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</si>
  <si>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</si>
  <si>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</si>
  <si>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</si>
  <si>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</si>
  <si>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</si>
  <si>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</si>
  <si>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</si>
  <si>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</si>
  <si>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</si>
  <si>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</si>
  <si>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</si>
  <si>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</si>
  <si>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</si>
  <si>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</si>
  <si>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</si>
  <si>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</si>
  <si>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</si>
  <si>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</si>
  <si>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</si>
  <si>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</si>
  <si>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</si>
  <si>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</si>
  <si>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</si>
  <si>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</si>
  <si>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</si>
  <si>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</si>
  <si>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</si>
  <si>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</si>
  <si>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</si>
  <si>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</si>
  <si>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</si>
  <si>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</si>
  <si>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</si>
  <si>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</si>
  <si>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</si>
  <si>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</si>
  <si>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</si>
  <si>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</si>
  <si>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</si>
  <si>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</si>
  <si>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</si>
  <si>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</si>
  <si>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</si>
  <si>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</si>
  <si>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</si>
  <si>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</si>
  <si>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</si>
  <si>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</si>
  <si>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</si>
  <si>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</si>
  <si>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</si>
  <si>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</si>
  <si>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</si>
  <si>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</si>
  <si>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</si>
  <si>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</si>
  <si>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</si>
  <si>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</si>
  <si>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</si>
  <si>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</si>
  <si>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</si>
  <si>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</si>
  <si>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</si>
  <si>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</si>
  <si>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</si>
  <si>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</si>
  <si>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</si>
  <si>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</si>
  <si>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</si>
  <si>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</si>
  <si>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</si>
  <si>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</si>
  <si>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</si>
  <si>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</si>
  <si>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</si>
  <si>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</si>
  <si>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</si>
  <si>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</si>
  <si>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</si>
  <si>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</si>
  <si>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</si>
  <si>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</si>
  <si>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</si>
  <si>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</si>
  <si>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</si>
  <si>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</si>
  <si>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</si>
  <si>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</si>
  <si>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</si>
  <si>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</si>
  <si>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</si>
  <si>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</si>
  <si>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</si>
  <si>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</si>
  <si>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</si>
  <si>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</si>
  <si>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</si>
  <si>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</si>
  <si>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</si>
  <si>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</si>
  <si>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</si>
  <si>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</si>
  <si>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</si>
  <si>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</si>
  <si>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</si>
  <si>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</si>
  <si>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</si>
  <si>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</si>
  <si>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</si>
  <si>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</si>
  <si>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</si>
  <si>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</si>
  <si>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</si>
  <si>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</si>
  <si>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</si>
  <si>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</si>
  <si>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</si>
  <si>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</si>
  <si>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</si>
  <si>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</si>
  <si>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</si>
  <si>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</si>
  <si>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</si>
  <si>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</si>
  <si>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</si>
  <si>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</si>
  <si>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</si>
  <si>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</si>
  <si>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</si>
  <si>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</si>
  <si>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</si>
  <si>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</si>
  <si>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</si>
  <si>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</si>
  <si>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</si>
  <si>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</si>
  <si>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</si>
  <si>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</si>
  <si>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</si>
  <si>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</si>
  <si>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</si>
  <si>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</si>
  <si>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</si>
  <si>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</si>
  <si>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</si>
  <si>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</si>
  <si>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</si>
  <si>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</si>
  <si>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</si>
  <si>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</si>
  <si>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</si>
  <si>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</si>
  <si>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</si>
  <si>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</si>
  <si>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</si>
  <si>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</si>
  <si>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</si>
  <si>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</si>
  <si>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</si>
  <si>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</si>
  <si>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</si>
  <si>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</si>
  <si>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</si>
  <si>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</si>
  <si>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</si>
  <si>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</si>
  <si>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</si>
  <si>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</si>
  <si>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</si>
  <si>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</si>
  <si>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</si>
  <si>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</si>
  <si>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</si>
  <si>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</si>
  <si>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</si>
  <si>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</si>
  <si>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</si>
  <si>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</si>
  <si>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</si>
  <si>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</si>
  <si>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</si>
  <si>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</si>
  <si>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</si>
  <si>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</si>
  <si>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</si>
  <si>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</si>
  <si>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</si>
  <si>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</si>
  <si>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</si>
  <si>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</si>
  <si>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</si>
  <si>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</si>
  <si>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</si>
  <si>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</si>
  <si>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</si>
  <si>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</si>
  <si>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</si>
  <si>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</si>
  <si>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</si>
  <si>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</si>
  <si>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</si>
  <si>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</si>
  <si>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</si>
  <si>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</si>
  <si>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</si>
  <si>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</si>
  <si>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</si>
  <si>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</si>
  <si>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</si>
  <si>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</si>
  <si>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</si>
  <si>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</si>
  <si>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</si>
  <si>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</si>
  <si>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</si>
  <si>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</si>
  <si>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</si>
  <si>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</si>
  <si>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</si>
  <si>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</si>
  <si>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</si>
  <si>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</si>
  <si>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</si>
  <si>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</si>
  <si>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</si>
  <si>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</si>
  <si>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</si>
  <si>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</si>
  <si>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</si>
  <si>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</si>
  <si>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</si>
  <si>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</si>
  <si>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</si>
  <si>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</si>
  <si>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</si>
  <si>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</si>
  <si>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</si>
  <si>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</si>
  <si>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</si>
  <si>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</si>
  <si>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</si>
  <si>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</si>
  <si>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</si>
  <si>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</si>
  <si>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</si>
  <si>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</si>
  <si>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</si>
  <si>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</si>
  <si>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</si>
  <si>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</si>
  <si>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</si>
  <si>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</si>
  <si>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</si>
  <si>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</si>
  <si>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</si>
  <si>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</si>
  <si>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</si>
  <si>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</si>
  <si>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</si>
  <si>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</si>
  <si>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</si>
  <si>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</si>
  <si>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</si>
  <si>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</si>
  <si>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</si>
  <si>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</si>
  <si>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</si>
  <si>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</si>
  <si>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</si>
  <si>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</si>
  <si>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</si>
  <si>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</si>
  <si>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</si>
  <si>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</si>
  <si>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</si>
  <si>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</si>
  <si>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</si>
  <si>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</si>
  <si>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</si>
  <si>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</si>
  <si>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</si>
  <si>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</si>
  <si>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</si>
  <si>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</si>
  <si>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</si>
  <si>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</si>
  <si>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</si>
  <si>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</si>
  <si>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</si>
  <si>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</si>
  <si>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</si>
  <si>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</si>
  <si>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</si>
  <si>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</si>
  <si>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</si>
  <si>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</si>
  <si>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</si>
  <si>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</si>
  <si>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</si>
  <si>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</si>
  <si>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</si>
  <si>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</si>
  <si>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</si>
  <si>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</si>
  <si>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</si>
  <si>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</si>
  <si>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</si>
  <si>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</si>
  <si>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</si>
  <si>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</si>
  <si>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</si>
  <si>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</si>
  <si>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</si>
  <si>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</si>
  <si>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</si>
  <si>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</si>
  <si>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</si>
  <si>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</si>
  <si>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</si>
  <si>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</si>
  <si>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</si>
  <si>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</si>
  <si>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</si>
  <si>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</si>
  <si>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</si>
  <si>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</si>
  <si>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</si>
  <si>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</si>
  <si>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</si>
  <si>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</si>
  <si>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</si>
  <si>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</si>
  <si>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</si>
  <si>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</si>
  <si>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</si>
  <si>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</si>
  <si>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</si>
  <si>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</si>
  <si>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</si>
  <si>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</si>
  <si>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</si>
  <si>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</si>
  <si>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</si>
  <si>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</si>
  <si>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</si>
  <si>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</si>
  <si>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</si>
  <si>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</si>
  <si>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</si>
  <si>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</si>
  <si>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</si>
  <si>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</si>
  <si>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</si>
  <si>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</si>
  <si>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</si>
  <si>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</si>
  <si>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</si>
  <si>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</si>
  <si>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</si>
  <si>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</si>
  <si>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</si>
  <si>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</si>
  <si>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</si>
  <si>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</si>
  <si>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</si>
  <si>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</si>
  <si>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</si>
  <si>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</si>
  <si>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</si>
  <si>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</si>
  <si>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</si>
  <si>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</si>
  <si>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</si>
  <si>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</si>
  <si>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</si>
  <si>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</si>
  <si>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</si>
  <si>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</si>
  <si>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</si>
  <si>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</si>
  <si>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</si>
  <si>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</si>
  <si>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</si>
  <si>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</si>
  <si>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</si>
  <si>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</si>
  <si>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</si>
  <si>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</si>
  <si>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</si>
  <si>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</si>
  <si>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</si>
  <si>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</si>
  <si>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</si>
  <si>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</si>
  <si>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</si>
  <si>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</si>
  <si>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</si>
  <si>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</si>
  <si>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</si>
  <si>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</si>
  <si>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</si>
  <si>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</si>
  <si>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</si>
  <si>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</si>
  <si>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</si>
  <si>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</si>
  <si>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</si>
  <si>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</si>
  <si>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</si>
  <si>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</si>
  <si>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</si>
  <si>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</si>
  <si>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</si>
  <si>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</si>
  <si>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</si>
  <si>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</si>
  <si>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</si>
  <si>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</si>
  <si>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</si>
  <si>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</si>
  <si>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</si>
  <si>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</si>
  <si>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</si>
  <si>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</si>
  <si>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</si>
  <si>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</si>
  <si>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</si>
  <si>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</si>
  <si>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</si>
  <si>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</si>
  <si>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</si>
  <si>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</si>
  <si>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</si>
  <si>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</si>
  <si>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</si>
  <si>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</si>
  <si>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</si>
  <si>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</si>
  <si>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</si>
  <si>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</si>
  <si>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</si>
  <si>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</si>
  <si>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</si>
  <si>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</si>
  <si>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</si>
  <si>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</si>
  <si>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</si>
  <si>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</si>
  <si>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</si>
  <si>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</si>
  <si>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</si>
  <si>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</si>
  <si>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</si>
  <si>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</si>
  <si>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</si>
  <si>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</si>
  <si>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</si>
  <si>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</si>
  <si>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</si>
  <si>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</si>
  <si>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</si>
  <si>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</si>
  <si>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</si>
  <si>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</si>
  <si>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</si>
  <si>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</si>
  <si>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</si>
  <si>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</si>
  <si>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</si>
  <si>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</si>
  <si>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</si>
  <si>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</si>
  <si>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</si>
  <si>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</si>
  <si>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</si>
  <si>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</si>
  <si>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</si>
  <si>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</si>
  <si>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</si>
  <si>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</si>
  <si>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</si>
  <si>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</si>
  <si>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</si>
  <si>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</si>
  <si>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</si>
  <si>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</si>
  <si>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</si>
  <si>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</si>
  <si>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</si>
  <si>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</si>
  <si>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</si>
  <si>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</si>
  <si>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</si>
  <si>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</si>
  <si>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</si>
  <si>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</si>
  <si>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</si>
  <si>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</si>
  <si>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</si>
  <si>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</si>
  <si>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</si>
  <si>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</si>
  <si>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</si>
  <si>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</si>
  <si>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</si>
  <si>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</si>
  <si>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</si>
  <si>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</si>
  <si>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</si>
  <si>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</si>
  <si>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</si>
  <si>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</si>
  <si>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</si>
  <si>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</si>
  <si>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</si>
  <si>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</si>
  <si>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</si>
  <si>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</si>
  <si>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</si>
  <si>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</si>
  <si>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</si>
  <si>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</si>
  <si>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</si>
  <si>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</si>
  <si>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</si>
  <si>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</si>
  <si>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</si>
  <si>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</si>
  <si>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</si>
  <si>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</si>
  <si>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</si>
  <si>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</si>
  <si>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</si>
  <si>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</si>
  <si>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</si>
  <si>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</si>
  <si>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</si>
  <si>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</si>
  <si>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</si>
  <si>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</si>
  <si>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</si>
  <si>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</si>
  <si>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</si>
  <si>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</si>
  <si>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</si>
  <si>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</si>
  <si>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</si>
  <si>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</si>
  <si>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</si>
  <si>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</si>
  <si>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</si>
  <si>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</si>
  <si>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</si>
  <si>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</si>
  <si>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</si>
  <si>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</si>
  <si>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</si>
  <si>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</si>
  <si>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</si>
  <si>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</si>
  <si>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</si>
  <si>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</si>
  <si>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</si>
  <si>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</si>
  <si>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</si>
  <si>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</si>
  <si>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</si>
  <si>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</si>
  <si>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</si>
  <si>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</si>
  <si>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</si>
  <si>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</si>
  <si>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</si>
  <si>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</si>
  <si>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</si>
  <si>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</si>
  <si>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</si>
  <si>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</si>
  <si>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</si>
  <si>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</si>
  <si>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</si>
  <si>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</si>
  <si>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</si>
  <si>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</si>
  <si>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</si>
  <si>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</si>
  <si>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</si>
  <si>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</si>
  <si>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</si>
  <si>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</si>
  <si>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</si>
  <si>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</si>
  <si>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</si>
  <si>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</si>
  <si>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</si>
  <si>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</si>
  <si>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</si>
  <si>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</si>
  <si>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</si>
  <si>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</si>
  <si>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</si>
  <si>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</si>
  <si>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</si>
  <si>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</si>
  <si>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</si>
  <si>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</si>
  <si>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</si>
  <si>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</si>
  <si>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</si>
  <si>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</si>
  <si>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</si>
  <si>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</si>
  <si>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</si>
  <si>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</si>
  <si>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</si>
  <si>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</si>
  <si>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</si>
  <si>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</si>
  <si>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</si>
  <si>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</si>
  <si>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</si>
  <si>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</si>
  <si>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</si>
  <si>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</si>
  <si>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</si>
  <si>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</si>
  <si>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</si>
  <si>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</si>
  <si>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</si>
  <si>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</si>
  <si>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</si>
  <si>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</si>
  <si>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</si>
  <si>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</si>
  <si>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</si>
  <si>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</si>
  <si>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</si>
  <si>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</si>
  <si>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</si>
  <si>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</si>
  <si>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</si>
  <si>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</si>
  <si>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</si>
  <si>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</si>
  <si>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</si>
  <si>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</si>
  <si>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</si>
  <si>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</si>
  <si>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</si>
  <si>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</si>
  <si>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</si>
  <si>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</si>
  <si>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</si>
  <si>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</si>
  <si>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</si>
  <si>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</si>
  <si>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</si>
  <si>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</si>
  <si>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</si>
  <si>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</si>
  <si>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</si>
  <si>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</si>
  <si>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</si>
  <si>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</si>
  <si>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</si>
  <si>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</si>
  <si>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</si>
  <si>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</si>
  <si>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</si>
  <si>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</si>
  <si>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</si>
  <si>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</si>
  <si>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</si>
  <si>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</si>
  <si>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</si>
  <si>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</si>
  <si>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</si>
  <si>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</si>
  <si>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</si>
  <si>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</si>
  <si>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</si>
  <si>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</si>
  <si>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</si>
  <si>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</si>
  <si>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</si>
  <si>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</si>
  <si>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</si>
  <si>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</si>
  <si>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</si>
  <si>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</si>
  <si>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</si>
  <si>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</si>
  <si>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</si>
  <si>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</si>
  <si>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</si>
  <si>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</si>
  <si>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</si>
  <si>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</si>
  <si>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</si>
  <si>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</si>
  <si>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</si>
  <si>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</si>
  <si>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</si>
  <si>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</si>
  <si>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</si>
  <si>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</si>
  <si>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</si>
  <si>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</si>
  <si>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</si>
  <si>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</si>
  <si>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</si>
  <si>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</si>
  <si>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</si>
  <si>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</si>
  <si>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</si>
  <si>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</si>
  <si>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</si>
  <si>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</si>
  <si>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</si>
  <si>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</si>
  <si>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</si>
  <si>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</si>
  <si>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</si>
  <si>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</si>
  <si>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</si>
  <si>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</si>
  <si>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</si>
  <si>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</si>
  <si>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</si>
  <si>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</si>
  <si>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</si>
  <si>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</si>
  <si>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</si>
  <si>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</si>
  <si>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</si>
  <si>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</si>
  <si>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</si>
  <si>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</si>
  <si>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</si>
  <si>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</si>
  <si>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</si>
  <si>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</si>
  <si>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</si>
  <si>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</si>
  <si>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</si>
  <si>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</si>
  <si>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</si>
  <si>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</si>
  <si>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</si>
  <si>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</si>
  <si>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</si>
  <si>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</si>
  <si>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</si>
  <si>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</si>
  <si>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</si>
  <si>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</si>
  <si>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</si>
  <si>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</si>
  <si>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</si>
  <si>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</si>
  <si>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</si>
  <si>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</si>
  <si>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</si>
  <si>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</si>
  <si>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</si>
  <si>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</si>
  <si>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</si>
  <si>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</si>
  <si>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</si>
  <si>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</si>
  <si>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</si>
  <si>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</si>
  <si>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</si>
  <si>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</si>
  <si>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</si>
  <si>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</si>
  <si>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</si>
  <si>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</si>
  <si>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</si>
  <si>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</si>
  <si>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</si>
  <si>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</si>
  <si>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</si>
  <si>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</si>
  <si>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</si>
  <si>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</si>
  <si>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</si>
  <si>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</si>
  <si>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</si>
  <si>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</si>
  <si>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</si>
  <si>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</si>
  <si>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</si>
  <si>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</si>
  <si>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</si>
  <si>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</si>
  <si>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</si>
  <si>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</si>
  <si>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</si>
  <si>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</si>
  <si>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</si>
  <si>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</si>
  <si>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</si>
  <si>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</si>
  <si>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</si>
  <si>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</si>
  <si>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</si>
  <si>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</si>
  <si>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</si>
  <si>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</si>
  <si>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</si>
  <si>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</si>
  <si>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</si>
  <si>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</si>
  <si>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</si>
  <si>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</si>
  <si>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</si>
  <si>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</si>
  <si>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</si>
  <si>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</si>
  <si>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</si>
  <si>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</si>
  <si>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</si>
  <si>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</si>
  <si>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</si>
  <si>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</si>
  <si>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</si>
  <si>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</si>
  <si>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</si>
  <si>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</si>
  <si>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</si>
  <si>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</si>
  <si>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</si>
  <si>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</si>
  <si>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</si>
  <si>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</si>
  <si>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</si>
  <si>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</si>
  <si>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</si>
  <si>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</si>
  <si>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</si>
  <si>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</si>
  <si>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</si>
  <si>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</si>
  <si>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</si>
  <si>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</si>
  <si>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</si>
  <si>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</si>
  <si>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</si>
  <si>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</si>
  <si>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</si>
  <si>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</si>
  <si>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</si>
  <si>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</si>
  <si>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</si>
  <si>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</si>
  <si>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</si>
  <si>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</si>
  <si>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</si>
  <si>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</si>
  <si>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</si>
  <si>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</si>
  <si>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</si>
  <si>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</si>
  <si>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</si>
  <si>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</si>
  <si>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</si>
  <si>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</si>
  <si>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</si>
  <si>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</si>
  <si>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</si>
  <si>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</si>
  <si>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</si>
  <si>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</si>
  <si>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</si>
  <si>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</si>
  <si>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</si>
  <si>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</si>
  <si>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</si>
  <si>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</si>
  <si>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</si>
  <si>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</si>
  <si>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</si>
  <si>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</si>
  <si>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</si>
  <si>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</si>
  <si>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</si>
  <si>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</si>
  <si>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</si>
  <si>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</si>
  <si>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</si>
  <si>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</si>
  <si>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</si>
  <si>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</si>
  <si>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</si>
  <si>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</si>
  <si>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</si>
  <si>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</si>
  <si>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</si>
  <si>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</si>
  <si>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</si>
  <si>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</si>
  <si>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</si>
  <si>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</si>
  <si>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</si>
  <si>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</si>
  <si>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</si>
  <si>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</si>
  <si>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</si>
  <si>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</si>
  <si>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</si>
  <si>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</si>
  <si>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</si>
  <si>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</si>
  <si>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</si>
  <si>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</si>
  <si>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</si>
  <si>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</si>
  <si>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</si>
  <si>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</si>
  <si>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</si>
  <si>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</si>
  <si>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</si>
  <si>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</si>
  <si>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</si>
  <si>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</si>
  <si>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</si>
  <si>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</si>
  <si>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</si>
  <si>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</si>
  <si>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</si>
  <si>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</si>
  <si>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</si>
  <si>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</si>
  <si>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</si>
  <si>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</si>
  <si>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</si>
  <si>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</si>
  <si>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</si>
  <si>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</si>
  <si>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</si>
  <si>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</si>
  <si>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</si>
  <si>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</si>
  <si>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</si>
  <si>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</si>
  <si>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</si>
  <si>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</si>
  <si>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</si>
  <si>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</si>
  <si>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</si>
  <si>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</si>
  <si>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</si>
  <si>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</si>
  <si>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</si>
  <si>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</si>
  <si>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</si>
  <si>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</si>
  <si>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</si>
  <si>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</si>
  <si>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</si>
  <si>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</si>
  <si>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</si>
  <si>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</si>
  <si>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</si>
  <si>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</si>
  <si>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</si>
  <si>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</si>
  <si>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</si>
  <si>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</si>
  <si>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</si>
  <si>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</si>
  <si>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</si>
  <si>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</si>
  <si>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</si>
  <si>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</si>
  <si>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</si>
  <si>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</si>
  <si>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</si>
  <si>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</si>
  <si>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</si>
  <si>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</si>
  <si>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</si>
  <si>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</si>
  <si>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</si>
  <si>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</si>
  <si>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</si>
  <si>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</si>
  <si>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</si>
  <si>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</si>
  <si>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</si>
  <si>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</si>
  <si>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</si>
  <si>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</si>
  <si>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</si>
  <si>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</si>
  <si>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</si>
  <si>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</si>
  <si>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</si>
  <si>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</si>
  <si>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</si>
  <si>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</si>
  <si>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</si>
  <si>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</si>
  <si>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</si>
  <si>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</si>
  <si>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</si>
  <si>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</si>
  <si>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</si>
  <si>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</si>
  <si>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</si>
  <si>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</si>
  <si>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</si>
  <si>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</si>
  <si>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</si>
  <si>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</si>
  <si>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</si>
  <si>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</si>
  <si>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</si>
  <si>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</si>
  <si>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</si>
  <si>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</si>
  <si>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</si>
  <si>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</si>
  <si>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</si>
  <si>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</si>
  <si>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</si>
  <si>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</si>
  <si>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</si>
  <si>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</si>
  <si>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</si>
  <si>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</si>
  <si>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</si>
  <si>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</si>
  <si>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</si>
  <si>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</si>
  <si>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</si>
  <si>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</si>
  <si>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</si>
  <si>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</si>
  <si>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</si>
  <si>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</si>
  <si>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</si>
  <si>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</si>
  <si>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</si>
  <si>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</si>
  <si>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</si>
  <si>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</si>
  <si>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</si>
  <si>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</si>
  <si>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</si>
  <si>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</si>
  <si>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</si>
  <si>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</si>
  <si>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</si>
  <si>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</si>
  <si>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</si>
  <si>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</si>
  <si>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</si>
  <si>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</si>
  <si>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</si>
  <si>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</si>
  <si>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</si>
  <si>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</si>
  <si>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</si>
  <si>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</si>
  <si>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</si>
  <si>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</si>
  <si>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</si>
  <si>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</si>
  <si>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</si>
  <si>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</si>
  <si>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</si>
  <si>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</si>
  <si>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</si>
  <si>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</si>
  <si>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</si>
  <si>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</si>
  <si>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</si>
  <si>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</si>
  <si>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</si>
  <si>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</si>
  <si>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</si>
  <si>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</si>
  <si>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</si>
  <si>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</si>
  <si>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</si>
  <si>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</si>
  <si>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</si>
  <si>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</si>
  <si>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</si>
  <si>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</si>
  <si>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</si>
  <si>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</si>
  <si>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</si>
  <si>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</si>
  <si>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</si>
  <si>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</si>
  <si>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</si>
  <si>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</si>
  <si>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</si>
  <si>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</si>
  <si>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</si>
  <si>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</si>
  <si>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</si>
  <si>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</si>
  <si>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</si>
  <si>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</si>
  <si>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</si>
  <si>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</si>
  <si>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</si>
  <si>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</si>
  <si>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</si>
  <si>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</si>
  <si>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</si>
  <si>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</si>
  <si>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</si>
  <si>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</si>
  <si>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</si>
  <si>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</si>
  <si>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</si>
  <si>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</si>
  <si>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</si>
  <si>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</si>
  <si>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</si>
  <si>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</si>
  <si>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</si>
  <si>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</si>
  <si>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</si>
  <si>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</si>
  <si>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</si>
  <si>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</si>
  <si>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</si>
  <si>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</si>
  <si>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</si>
  <si>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</si>
  <si>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</si>
  <si>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</si>
  <si>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</si>
  <si>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</si>
  <si>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</si>
  <si>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</si>
  <si>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</si>
  <si>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</si>
  <si>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</si>
  <si>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</si>
  <si>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</si>
  <si>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</si>
  <si>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</si>
  <si>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</si>
  <si>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</si>
  <si>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</si>
  <si>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</si>
  <si>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</si>
  <si>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</si>
  <si>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</si>
  <si>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</si>
  <si>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</si>
  <si>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</si>
  <si>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</si>
  <si>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</si>
  <si>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</si>
  <si>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</si>
  <si>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</si>
  <si>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</si>
  <si>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</si>
  <si>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</si>
  <si>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</si>
  <si>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</si>
  <si>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</si>
  <si>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</si>
  <si>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</si>
  <si>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</si>
  <si>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</si>
  <si>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</si>
  <si>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</si>
  <si>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</si>
  <si>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</si>
  <si>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</si>
  <si>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</si>
  <si>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</si>
  <si>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</si>
  <si>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</si>
  <si>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</si>
  <si>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</si>
  <si>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</si>
  <si>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</si>
  <si>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</si>
  <si>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</si>
  <si>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</si>
  <si>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</si>
  <si>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</si>
  <si>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</si>
  <si>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</si>
  <si>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</si>
  <si>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</si>
  <si>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</si>
  <si>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</si>
  <si>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</si>
  <si>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</si>
  <si>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</si>
  <si>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</si>
  <si>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</si>
  <si>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</si>
  <si>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</si>
  <si>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</si>
  <si>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</si>
  <si>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</si>
  <si>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</si>
  <si>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</si>
  <si>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</si>
  <si>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</si>
  <si>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</si>
  <si>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</si>
  <si>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</si>
  <si>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</si>
  <si>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</si>
  <si>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</si>
  <si>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</si>
  <si>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</si>
  <si>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</si>
  <si>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</si>
  <si>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</si>
  <si>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</si>
  <si>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</si>
  <si>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</si>
  <si>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</si>
  <si>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</si>
  <si>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</si>
  <si>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</si>
  <si>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</si>
  <si>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</si>
  <si>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</si>
  <si>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</si>
  <si>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</si>
  <si>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</si>
  <si>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</si>
  <si>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</si>
  <si>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</si>
  <si>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</si>
  <si>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</si>
  <si>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</si>
  <si>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</si>
  <si>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</si>
  <si>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</si>
  <si>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</si>
  <si>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</si>
  <si>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</si>
  <si>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</si>
  <si>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</si>
  <si>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</si>
  <si>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</si>
  <si>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</si>
  <si>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</si>
  <si>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</si>
  <si>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</si>
  <si>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</si>
  <si>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</si>
  <si>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</si>
  <si>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</si>
  <si>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</si>
  <si>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</si>
  <si>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</si>
  <si>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</si>
  <si>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</si>
  <si>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</si>
  <si>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</si>
  <si>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</si>
  <si>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</si>
  <si>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</si>
  <si>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</si>
  <si>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</si>
  <si>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</si>
  <si>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</si>
  <si>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</si>
  <si>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</si>
  <si>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</si>
  <si>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</si>
  <si>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</si>
  <si>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</si>
  <si>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</si>
  <si>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</si>
  <si>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</si>
  <si>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</si>
  <si>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</si>
  <si>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</si>
  <si>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</si>
  <si>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</si>
  <si>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</si>
  <si>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</si>
  <si>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</si>
  <si>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</si>
  <si>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</si>
  <si>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</si>
  <si>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</si>
  <si>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</si>
  <si>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</si>
  <si>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</si>
  <si>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</si>
  <si>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</si>
  <si>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</si>
  <si>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</si>
  <si>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</si>
  <si>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</si>
  <si>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</si>
  <si>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</si>
  <si>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</si>
  <si>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</si>
  <si>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</si>
  <si>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</si>
  <si>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</si>
  <si>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</si>
  <si>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</si>
  <si>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</si>
  <si>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</si>
  <si>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</si>
  <si>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</si>
  <si>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</si>
  <si>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</si>
  <si>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</si>
  <si>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</si>
  <si>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</si>
  <si>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</si>
  <si>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</si>
  <si>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</si>
  <si>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</si>
  <si>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</si>
  <si>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</si>
  <si>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</si>
  <si>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</si>
  <si>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</si>
  <si>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</si>
  <si>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</si>
  <si>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</si>
  <si>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</si>
  <si>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</si>
  <si>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</si>
  <si>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</si>
  <si>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</si>
  <si>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</si>
  <si>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</si>
  <si>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</si>
  <si>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</si>
  <si>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</si>
  <si>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</si>
  <si>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</si>
  <si>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</si>
  <si>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</si>
  <si>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</si>
  <si>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</si>
  <si>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</si>
  <si>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</si>
  <si>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</si>
  <si>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</si>
  <si>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</si>
  <si>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</si>
  <si>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</si>
  <si>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</si>
  <si>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</si>
  <si>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</si>
  <si>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</si>
  <si>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</si>
  <si>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</si>
  <si>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</si>
  <si>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</si>
  <si>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</si>
  <si>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</si>
  <si>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</si>
  <si>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</si>
  <si>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</si>
  <si>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</si>
  <si>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</si>
  <si>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</si>
  <si>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</si>
  <si>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</si>
  <si>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</si>
  <si>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</si>
  <si>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</si>
  <si>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</si>
  <si>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</si>
  <si>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</si>
  <si>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</si>
  <si>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</si>
  <si>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</si>
  <si>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</si>
  <si>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</si>
  <si>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</si>
  <si>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</si>
  <si>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</si>
  <si>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</si>
  <si>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</si>
  <si>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</si>
  <si>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</si>
  <si>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</si>
  <si>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</si>
  <si>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</si>
  <si>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</si>
  <si>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</si>
  <si>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</si>
  <si>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</si>
  <si>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</si>
  <si>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</si>
  <si>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</si>
  <si>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</si>
  <si>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</si>
  <si>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</si>
  <si>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</si>
  <si>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</si>
  <si>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</si>
  <si>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</si>
  <si>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</si>
  <si>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</si>
  <si>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</si>
  <si>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</si>
  <si>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</si>
  <si>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</si>
  <si>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</si>
  <si>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</si>
  <si>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</si>
  <si>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</si>
  <si>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</si>
  <si>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</si>
  <si>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</si>
  <si>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</si>
  <si>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</si>
  <si>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</si>
  <si>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</si>
  <si>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</si>
  <si>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</si>
  <si>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</si>
  <si>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</si>
  <si>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</si>
  <si>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</si>
  <si>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</si>
  <si>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</si>
  <si>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</si>
  <si>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</si>
  <si>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</si>
  <si>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</si>
  <si>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</si>
  <si>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</si>
  <si>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</si>
  <si>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</si>
  <si>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</si>
  <si>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</si>
  <si>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</si>
  <si>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</si>
  <si>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</si>
  <si>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</si>
  <si>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</si>
  <si>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</si>
  <si>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</si>
  <si>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</si>
  <si>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</si>
  <si>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</si>
  <si>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</si>
  <si>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</si>
  <si>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</si>
  <si>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</si>
  <si>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</si>
  <si>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</si>
  <si>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</si>
  <si>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</si>
  <si>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</si>
  <si>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</si>
  <si>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</si>
  <si>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</si>
  <si>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</si>
  <si>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</si>
  <si>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</si>
  <si>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</si>
  <si>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</si>
  <si>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</si>
  <si>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</si>
  <si>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</si>
  <si>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</si>
  <si>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</si>
  <si>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</si>
  <si>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</si>
  <si>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</si>
  <si>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</si>
  <si>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</si>
  <si>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</si>
  <si>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</si>
  <si>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</si>
  <si>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</si>
  <si>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</si>
  <si>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</si>
  <si>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</si>
  <si>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</si>
  <si>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</si>
  <si>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</si>
  <si>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</si>
  <si>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</si>
  <si>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</si>
  <si>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</si>
  <si>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</si>
  <si>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</si>
  <si>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</si>
  <si>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</si>
  <si>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</si>
  <si>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</si>
  <si>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</si>
  <si>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</si>
  <si>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</si>
  <si>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</si>
  <si>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</si>
  <si>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</si>
  <si>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</si>
  <si>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</si>
  <si>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</si>
  <si>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</si>
  <si>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</si>
  <si>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</si>
  <si>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</si>
  <si>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</si>
  <si>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</si>
  <si>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</si>
  <si>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</si>
  <si>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</si>
  <si>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</si>
  <si>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</si>
  <si>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</si>
  <si>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</si>
  <si>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</si>
  <si>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</si>
  <si>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</si>
  <si>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</si>
  <si>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</si>
  <si>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</si>
  <si>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</si>
  <si>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</si>
  <si>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</si>
  <si>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</si>
  <si>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</si>
  <si>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</si>
  <si>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</si>
  <si>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</si>
  <si>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</si>
  <si>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</si>
  <si>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</si>
  <si>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</si>
  <si>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</si>
  <si>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</si>
  <si>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</si>
  <si>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</si>
  <si>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</si>
  <si>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</si>
  <si>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</si>
  <si>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</si>
  <si>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</si>
  <si>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</si>
  <si>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</si>
  <si>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</si>
  <si>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</si>
  <si>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</si>
  <si>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</si>
  <si>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</si>
  <si>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</si>
  <si>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</si>
  <si>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</si>
  <si>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</si>
  <si>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</si>
  <si>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</si>
  <si>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</si>
  <si>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</si>
  <si>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</si>
  <si>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</si>
  <si>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</si>
  <si>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</si>
  <si>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</si>
  <si>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</si>
  <si>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</si>
  <si>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</si>
  <si>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</si>
  <si>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</si>
  <si>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</si>
  <si>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</si>
  <si>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</si>
  <si>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</si>
  <si>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</si>
  <si>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</si>
  <si>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</si>
  <si>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</si>
  <si>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</si>
  <si>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</si>
  <si>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</si>
  <si>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</si>
  <si>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</si>
  <si>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</si>
  <si>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</si>
  <si>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</si>
  <si>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</si>
  <si>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</si>
  <si>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</si>
  <si>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</si>
  <si>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</si>
  <si>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</si>
  <si>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</si>
  <si>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</si>
  <si>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</si>
  <si>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</si>
  <si>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</si>
  <si>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</si>
  <si>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</si>
  <si>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</si>
  <si>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</si>
  <si>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</si>
  <si>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</si>
  <si>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</si>
  <si>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</si>
  <si>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</si>
  <si>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</si>
  <si>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</si>
  <si>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</si>
  <si>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</si>
  <si>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</si>
  <si>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</si>
  <si>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</si>
  <si>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</si>
  <si>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</si>
  <si>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</si>
  <si>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</si>
  <si>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</si>
  <si>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</si>
  <si>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</si>
  <si>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</si>
  <si>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</si>
  <si>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</si>
  <si>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</si>
  <si>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</si>
  <si>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</si>
  <si>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</si>
  <si>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</si>
  <si>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</si>
  <si>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</si>
  <si>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</si>
  <si>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</si>
  <si>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</si>
  <si>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</si>
  <si>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</si>
  <si>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</si>
  <si>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</si>
  <si>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</si>
  <si>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</si>
  <si>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</si>
  <si>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</si>
  <si>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</si>
  <si>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</si>
  <si>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</si>
  <si>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</si>
  <si>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</si>
  <si>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</si>
  <si>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</si>
  <si>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</si>
  <si>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</si>
  <si>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</si>
  <si>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</si>
  <si>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</si>
  <si>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</si>
  <si>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</si>
  <si>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</si>
  <si>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</si>
  <si>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</si>
  <si>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</si>
  <si>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</si>
  <si>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</si>
  <si>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</si>
  <si>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</si>
  <si>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</si>
  <si>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</si>
  <si>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</si>
  <si>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</si>
  <si>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</si>
  <si>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</si>
  <si>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</si>
  <si>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</si>
  <si>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</si>
  <si>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</si>
  <si>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</si>
  <si>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</si>
  <si>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</si>
  <si>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</si>
  <si>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</si>
  <si>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</si>
  <si>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</si>
  <si>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</si>
  <si>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</si>
  <si>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</si>
  <si>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</si>
  <si>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</si>
  <si>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</si>
  <si>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</si>
  <si>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</si>
  <si>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</si>
  <si>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</si>
  <si>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</si>
  <si>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</si>
  <si>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</si>
  <si>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</si>
  <si>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</si>
  <si>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</si>
  <si>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</si>
  <si>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</si>
  <si>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</si>
  <si>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</si>
  <si>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</si>
  <si>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</si>
  <si>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</si>
  <si>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</si>
  <si>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</si>
  <si>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</si>
  <si>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</si>
  <si>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</si>
  <si>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</si>
  <si>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</si>
  <si>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</si>
  <si>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</si>
  <si>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</si>
  <si>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</si>
  <si>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</si>
  <si>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</si>
  <si>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</si>
  <si>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</si>
  <si>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</si>
  <si>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</si>
  <si>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</si>
  <si>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</si>
  <si>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</si>
  <si>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</si>
  <si>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</si>
  <si>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</si>
  <si>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</si>
  <si>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</si>
  <si>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</si>
  <si>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</si>
  <si>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</si>
  <si>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</si>
  <si>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</si>
  <si>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</si>
  <si>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</si>
  <si>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</si>
  <si>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</si>
  <si>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</si>
  <si>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</si>
  <si>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</si>
  <si>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</si>
  <si>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</si>
  <si>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</si>
  <si>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</si>
  <si>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</si>
  <si>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</si>
  <si>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</si>
  <si>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</si>
  <si>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</si>
  <si>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</si>
  <si>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</si>
  <si>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</si>
  <si>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</si>
  <si>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</si>
  <si>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</si>
  <si>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</si>
  <si>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</si>
  <si>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</si>
  <si>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</si>
  <si>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</si>
  <si>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</si>
  <si>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</si>
  <si>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</si>
  <si>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</si>
  <si>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</si>
  <si>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</si>
  <si>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</si>
  <si>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</si>
  <si>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</si>
  <si>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</si>
  <si>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</si>
  <si>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</si>
  <si>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</si>
  <si>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</si>
  <si>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</si>
  <si>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</si>
  <si>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</si>
  <si>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</si>
  <si>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</si>
  <si>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</si>
  <si>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</si>
  <si>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</si>
  <si>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</si>
  <si>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</si>
  <si>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</si>
  <si>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</si>
  <si>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</si>
  <si>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</si>
  <si>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</si>
  <si>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</si>
  <si>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</si>
  <si>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</si>
  <si>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</si>
  <si>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</si>
  <si>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</si>
  <si>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</si>
  <si>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</si>
  <si>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</si>
  <si>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</si>
  <si>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</si>
  <si>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</si>
  <si>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</si>
  <si>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</si>
  <si>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</si>
  <si>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</si>
  <si>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</si>
  <si>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</si>
  <si>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</si>
  <si>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</si>
  <si>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</si>
  <si>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</si>
  <si>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</si>
  <si>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</si>
  <si>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</si>
  <si>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</si>
  <si>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</si>
  <si>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</si>
  <si>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</si>
  <si>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</si>
  <si>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</si>
  <si>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</si>
  <si>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</si>
  <si>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</si>
  <si>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</si>
  <si>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</si>
  <si>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</si>
  <si>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</si>
  <si>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</si>
  <si>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</si>
  <si>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</si>
  <si>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</si>
  <si>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</si>
  <si>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</si>
  <si>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</si>
  <si>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</si>
  <si>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</si>
  <si>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</si>
  <si>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</si>
  <si>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</si>
  <si>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</si>
  <si>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</si>
  <si>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</si>
  <si>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</si>
  <si>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</si>
  <si>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</si>
  <si>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</si>
  <si>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</si>
  <si>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</si>
  <si>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</si>
  <si>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</si>
  <si>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</si>
  <si>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</si>
  <si>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</si>
  <si>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</si>
  <si>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</si>
  <si>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</si>
  <si>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</si>
  <si>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</si>
  <si>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</si>
  <si>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</si>
  <si>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</si>
  <si>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</si>
  <si>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</si>
  <si>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</si>
  <si>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</si>
  <si>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</si>
  <si>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</si>
  <si>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</si>
  <si>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</si>
  <si>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</si>
  <si>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</si>
  <si>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</si>
  <si>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</si>
  <si>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</si>
  <si>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</si>
  <si>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</si>
  <si>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</si>
  <si>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</si>
  <si>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</si>
  <si>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</si>
  <si>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</si>
  <si>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</si>
  <si>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</si>
  <si>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</si>
  <si>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</si>
  <si>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</si>
  <si>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</si>
  <si>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</si>
  <si>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</si>
  <si>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</si>
  <si>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</si>
  <si>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</si>
  <si>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</si>
  <si>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</si>
  <si>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</si>
  <si>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</si>
  <si>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</si>
  <si>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</si>
  <si>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</si>
  <si>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</si>
  <si>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</si>
  <si>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</si>
  <si>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</si>
  <si>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</si>
  <si>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</si>
  <si>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</si>
  <si>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</si>
  <si>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</si>
  <si>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</si>
  <si>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</si>
  <si>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</si>
  <si>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</si>
  <si>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</si>
  <si>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</si>
  <si>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</si>
  <si>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</si>
  <si>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</si>
  <si>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</si>
  <si>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</si>
  <si>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</si>
  <si>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</si>
  <si>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</si>
  <si>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</si>
  <si>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</si>
  <si>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</si>
  <si>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</si>
  <si>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</si>
  <si>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</si>
  <si>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</si>
  <si>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</si>
  <si>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</si>
  <si>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</si>
  <si>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</si>
  <si>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</si>
  <si>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</si>
  <si>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</si>
  <si>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</si>
  <si>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</si>
  <si>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</si>
  <si>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</si>
  <si>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</si>
  <si>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</si>
  <si>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</si>
  <si>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</si>
  <si>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</si>
  <si>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</si>
  <si>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</si>
  <si>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</si>
  <si>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</si>
  <si>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</si>
  <si>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</si>
  <si>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</si>
  <si>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</si>
  <si>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</si>
  <si>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</si>
  <si>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</si>
  <si>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</si>
  <si>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</si>
  <si>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</si>
  <si>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</si>
  <si>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</si>
  <si>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</si>
  <si>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</si>
  <si>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</si>
  <si>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</si>
  <si>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</si>
  <si>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</si>
  <si>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</si>
  <si>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</si>
  <si>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</si>
  <si>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</si>
  <si>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</si>
  <si>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</si>
  <si>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</si>
  <si>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</si>
  <si>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</si>
  <si>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</si>
  <si>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</si>
  <si>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</si>
  <si>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</si>
  <si>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</si>
  <si>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</si>
  <si>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</si>
  <si>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</si>
  <si>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</si>
  <si>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</si>
  <si>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</si>
  <si>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</si>
  <si>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</si>
  <si>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</si>
  <si>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</si>
  <si>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</si>
  <si>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</si>
  <si>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</si>
  <si>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</si>
  <si>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</si>
  <si>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</si>
  <si>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</si>
  <si>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</si>
  <si>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</si>
  <si>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</si>
  <si>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</si>
  <si>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</si>
  <si>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</si>
  <si>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</si>
  <si>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</si>
  <si>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</si>
  <si>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</si>
  <si>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</si>
  <si>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</si>
  <si>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</si>
  <si>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</si>
  <si>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</si>
  <si>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</si>
  <si>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</si>
  <si>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</si>
  <si>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</si>
  <si>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</si>
  <si>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</si>
  <si>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</si>
  <si>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</si>
  <si>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</si>
  <si>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</si>
  <si>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</si>
  <si>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</si>
  <si>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</si>
  <si>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</si>
  <si>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</si>
  <si>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</si>
  <si>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</si>
  <si>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</si>
  <si>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</si>
  <si>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</si>
  <si>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</si>
  <si>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</si>
  <si>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</si>
  <si>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</si>
  <si>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</si>
  <si>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</si>
  <si>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</si>
  <si>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</si>
  <si>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</si>
  <si>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</si>
  <si>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</si>
  <si>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</si>
  <si>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</si>
  <si>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</si>
  <si>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</si>
  <si>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</si>
  <si>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</si>
  <si>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</si>
  <si>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</si>
  <si>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</si>
  <si>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</si>
  <si>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</si>
  <si>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</si>
  <si>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</si>
  <si>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</si>
  <si>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</si>
  <si>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</si>
  <si>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</si>
  <si>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</si>
  <si>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</si>
  <si>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</si>
  <si>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</si>
  <si>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</si>
  <si>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</si>
  <si>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</si>
  <si>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</si>
  <si>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</si>
  <si>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</si>
  <si>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</si>
  <si>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</si>
  <si>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</si>
  <si>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</si>
  <si>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</si>
  <si>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</si>
  <si>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</si>
  <si>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</si>
  <si>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</si>
  <si>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</si>
  <si>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</si>
  <si>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</si>
  <si>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</si>
  <si>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</si>
  <si>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</si>
  <si>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</si>
  <si>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</si>
  <si>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</si>
  <si>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</si>
  <si>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</si>
  <si>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</si>
  <si>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</si>
  <si>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</si>
  <si>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</si>
  <si>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</si>
  <si>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</si>
  <si>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</si>
  <si>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</si>
  <si>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</si>
  <si>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</si>
  <si>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</si>
  <si>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</si>
  <si>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</si>
  <si>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</si>
  <si>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</si>
  <si>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</si>
  <si>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</si>
  <si>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</si>
  <si>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</si>
  <si>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</si>
  <si>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</si>
  <si>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</si>
  <si>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</si>
  <si>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</si>
  <si>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</si>
  <si>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</si>
  <si>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</si>
  <si>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</si>
  <si>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</si>
  <si>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</si>
  <si>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</si>
  <si>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</si>
  <si>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</si>
  <si>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</si>
  <si>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</si>
  <si>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</si>
  <si>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</si>
  <si>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</si>
  <si>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</si>
  <si>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</si>
  <si>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</si>
  <si>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</si>
  <si>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</si>
  <si>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</si>
  <si>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</si>
  <si>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</si>
  <si>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</si>
  <si>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</si>
  <si>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</si>
  <si>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</si>
  <si>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</si>
  <si>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</si>
  <si>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</si>
  <si>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</si>
  <si>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</si>
  <si>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</si>
  <si>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</si>
  <si>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</si>
  <si>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</si>
  <si>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</si>
  <si>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</si>
  <si>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</si>
  <si>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</si>
  <si>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</si>
  <si>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</si>
  <si>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</si>
  <si>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</si>
  <si>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</si>
  <si>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</si>
  <si>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</si>
  <si>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</si>
  <si>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</si>
  <si>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</si>
  <si>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</si>
  <si>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</si>
  <si>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</si>
  <si>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</si>
  <si>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</si>
  <si>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</si>
  <si>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</si>
  <si>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</si>
  <si>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</si>
  <si>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</si>
  <si>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</si>
  <si>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</si>
  <si>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</si>
  <si>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</si>
  <si>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</si>
  <si>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</si>
  <si>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</si>
  <si>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</si>
  <si>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</si>
  <si>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</si>
  <si>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</si>
  <si>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</si>
  <si>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</si>
  <si>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</si>
  <si>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</si>
  <si>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</si>
  <si>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</si>
  <si>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</si>
  <si>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</si>
  <si>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</si>
  <si>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</si>
  <si>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</si>
  <si>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</si>
  <si>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</si>
  <si>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</si>
  <si>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</si>
  <si>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</si>
  <si>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</si>
  <si>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</si>
  <si>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</si>
  <si>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</si>
  <si>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</si>
  <si>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</si>
  <si>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</si>
  <si>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</si>
  <si>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</si>
  <si>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</si>
  <si>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</si>
  <si>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</si>
  <si>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</si>
  <si>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</si>
  <si>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</si>
  <si>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</si>
  <si>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</si>
  <si>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</si>
  <si>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</si>
  <si>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</si>
  <si>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</si>
  <si>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</si>
  <si>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</si>
  <si>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</si>
  <si>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</si>
  <si>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</si>
  <si>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</si>
  <si>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</si>
  <si>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</si>
  <si>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</si>
  <si>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</si>
  <si>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</si>
  <si>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</si>
  <si>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</si>
  <si>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</si>
  <si>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</si>
  <si>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</si>
  <si>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</si>
  <si>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</si>
  <si>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</si>
  <si>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</si>
  <si>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</si>
  <si>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</si>
  <si>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</si>
  <si>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</si>
  <si>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</si>
  <si>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</si>
  <si>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</si>
  <si>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</si>
  <si>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</si>
  <si>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</si>
  <si>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</si>
  <si>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</si>
  <si>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</si>
  <si>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</si>
  <si>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</si>
  <si>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</si>
  <si>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</si>
  <si>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</si>
  <si>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</si>
  <si>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</si>
  <si>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</si>
  <si>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</si>
  <si>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</si>
  <si>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</si>
  <si>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</si>
  <si>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</si>
  <si>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</si>
  <si>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</si>
  <si>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</si>
  <si>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</si>
  <si>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</si>
  <si>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</si>
  <si>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</si>
  <si>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</si>
  <si>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</si>
  <si>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</si>
  <si>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</si>
  <si>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</si>
  <si>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</si>
  <si>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</si>
  <si>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</si>
  <si>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</si>
  <si>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</si>
  <si>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</si>
  <si>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</si>
  <si>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</si>
  <si>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</si>
  <si>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</si>
  <si>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</si>
  <si>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</si>
  <si>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</si>
  <si>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</si>
  <si>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</si>
  <si>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</si>
  <si>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</si>
  <si>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</si>
  <si>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</si>
  <si>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</si>
  <si>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</si>
  <si>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</si>
  <si>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</si>
  <si>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</si>
  <si>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</si>
  <si>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</si>
  <si>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</si>
  <si>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</si>
  <si>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</si>
  <si>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</si>
  <si>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</si>
  <si>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</si>
  <si>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</si>
  <si>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</si>
  <si>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</si>
  <si>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</si>
  <si>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</si>
  <si>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</si>
  <si>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</si>
  <si>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</si>
  <si>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</si>
  <si>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</si>
  <si>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</si>
  <si>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</si>
  <si>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</si>
  <si>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</si>
  <si>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</si>
  <si>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</si>
  <si>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</si>
  <si>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</si>
  <si>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</si>
  <si>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</si>
  <si>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</si>
  <si>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</si>
  <si>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</si>
  <si>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</si>
  <si>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</si>
  <si>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</si>
  <si>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</si>
  <si>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</si>
  <si>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</si>
  <si>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</si>
  <si>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</si>
  <si>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</si>
  <si>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</si>
  <si>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</si>
  <si>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</si>
  <si>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</si>
  <si>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</si>
  <si>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</si>
  <si>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</si>
  <si>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</si>
  <si>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</si>
  <si>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</si>
  <si>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</si>
  <si>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</si>
  <si>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</si>
  <si>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</si>
  <si>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</si>
  <si>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</si>
  <si>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</si>
  <si>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</si>
  <si>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</si>
  <si>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</si>
  <si>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</si>
  <si>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</si>
  <si>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</si>
  <si>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</si>
  <si>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</si>
  <si>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</si>
  <si>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</si>
  <si>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</si>
  <si>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</si>
  <si>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</si>
  <si>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</si>
  <si>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</si>
  <si>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</si>
  <si>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</si>
  <si>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</si>
  <si>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</si>
  <si>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</si>
  <si>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</si>
  <si>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</si>
  <si>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</si>
  <si>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</si>
  <si>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</si>
  <si>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</si>
  <si>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</si>
  <si>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</si>
  <si>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</si>
  <si>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</si>
  <si>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</si>
  <si>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</si>
  <si>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</si>
  <si>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</si>
  <si>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</si>
  <si>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</si>
  <si>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</si>
  <si>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</si>
  <si>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</si>
  <si>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</si>
  <si>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</si>
  <si>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</si>
  <si>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</si>
  <si>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</si>
  <si>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</si>
  <si>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</si>
  <si>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</si>
  <si>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</si>
  <si>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</si>
  <si>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</si>
  <si>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</si>
  <si>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</si>
  <si>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</si>
  <si>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</si>
  <si>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</si>
  <si>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</si>
  <si>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</si>
  <si>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</si>
  <si>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</si>
  <si>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</si>
  <si>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</si>
  <si>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</si>
  <si>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</si>
  <si>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</si>
  <si>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</si>
  <si>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</si>
  <si>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</si>
  <si>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</si>
  <si>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</si>
  <si>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</si>
  <si>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</si>
  <si>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</si>
  <si>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</si>
  <si>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</si>
  <si>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</si>
  <si>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</si>
  <si>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</si>
  <si>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</si>
  <si>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</si>
  <si>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</si>
  <si>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</si>
  <si>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</si>
  <si>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</si>
  <si>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</si>
  <si>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</si>
  <si>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</si>
  <si>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</si>
  <si>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</si>
  <si>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</si>
  <si>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</si>
  <si>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</si>
  <si>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</si>
  <si>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</si>
  <si>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</si>
  <si>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</si>
  <si>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</si>
  <si>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</si>
  <si>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</si>
  <si>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</si>
  <si>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</si>
  <si>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</si>
  <si>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</si>
  <si>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</si>
  <si>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</si>
  <si>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</si>
  <si>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</si>
  <si>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</si>
  <si>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</si>
  <si>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</si>
  <si>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</si>
  <si>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</si>
  <si>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</si>
  <si>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</si>
  <si>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</si>
  <si>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</si>
  <si>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</si>
  <si>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</si>
  <si>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</si>
  <si>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</si>
  <si>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</si>
  <si>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</si>
  <si>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</si>
  <si>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</si>
  <si>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</si>
  <si>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</si>
  <si>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</si>
  <si>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</si>
  <si>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</si>
  <si>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</si>
  <si>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</si>
  <si>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</si>
  <si>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</si>
  <si>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</si>
  <si>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</si>
  <si>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</si>
  <si>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</si>
  <si>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</si>
  <si>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</si>
  <si>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</si>
  <si>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</si>
  <si>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</si>
  <si>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</si>
  <si>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</si>
  <si>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</si>
  <si>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</si>
  <si>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</si>
  <si>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</si>
  <si>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</si>
  <si>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</si>
  <si>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</si>
  <si>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</si>
  <si>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</si>
  <si>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</si>
  <si>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</si>
  <si>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</si>
  <si>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</si>
  <si>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</si>
  <si>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</si>
  <si>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</si>
  <si>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</si>
  <si>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</si>
  <si>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</si>
  <si>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</si>
  <si>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</si>
  <si>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</si>
  <si>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</si>
  <si>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</si>
  <si>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</si>
  <si>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</si>
  <si>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</si>
  <si>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</si>
  <si>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</si>
  <si>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</si>
  <si>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</si>
  <si>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</si>
  <si>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</si>
  <si>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</si>
  <si>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</si>
  <si>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</si>
  <si>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</si>
  <si>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</si>
  <si>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</si>
  <si>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</si>
  <si>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</si>
  <si>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</si>
  <si>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</si>
  <si>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</si>
  <si>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</si>
  <si>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</si>
  <si>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</si>
  <si>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</si>
  <si>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</si>
  <si>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</si>
  <si>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</si>
  <si>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</si>
  <si>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</si>
  <si>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</si>
  <si>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</si>
  <si>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</si>
  <si>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</si>
  <si>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</si>
  <si>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</si>
  <si>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</si>
  <si>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</si>
  <si>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</si>
  <si>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</si>
  <si>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</si>
  <si>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</si>
  <si>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</si>
  <si>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</si>
  <si>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</si>
  <si>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</si>
  <si>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</si>
  <si>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</si>
  <si>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</si>
  <si>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</si>
  <si>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</si>
  <si>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</si>
  <si>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</si>
  <si>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</si>
  <si>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</si>
  <si>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</si>
  <si>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</si>
  <si>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</si>
  <si>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</si>
  <si>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</si>
  <si>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</si>
  <si>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</si>
  <si>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</si>
  <si>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</si>
  <si>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</si>
  <si>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</si>
  <si>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</si>
  <si>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</si>
  <si>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</si>
  <si>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</si>
  <si>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</si>
  <si>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</si>
  <si>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</si>
  <si>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</si>
  <si>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</si>
  <si>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</si>
  <si>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</si>
  <si>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</si>
  <si>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</si>
  <si>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</si>
  <si>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</si>
  <si>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</si>
  <si>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</si>
  <si>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</si>
  <si>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</si>
  <si>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</si>
  <si>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</si>
  <si>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</si>
  <si>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</si>
  <si>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</si>
  <si>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</si>
  <si>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</si>
  <si>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</si>
  <si>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</si>
  <si>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</si>
  <si>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</si>
  <si>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</si>
  <si>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</si>
  <si>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</si>
  <si>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</si>
  <si>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</si>
  <si>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</si>
  <si>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</si>
  <si>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</si>
  <si>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</si>
  <si>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</si>
  <si>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</si>
  <si>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</si>
  <si>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</si>
  <si>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</si>
  <si>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</si>
  <si>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</si>
  <si>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</si>
  <si>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</si>
  <si>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</si>
  <si>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</si>
  <si>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</si>
  <si>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</si>
  <si>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</si>
  <si>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</si>
  <si>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</si>
  <si>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</si>
  <si>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</si>
  <si>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</si>
  <si>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</si>
  <si>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</si>
  <si>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</si>
  <si>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</si>
  <si>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</si>
  <si>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</si>
  <si>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</si>
  <si>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</si>
  <si>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</si>
  <si>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</si>
  <si>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</si>
  <si>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</si>
  <si>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</si>
  <si>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</si>
  <si>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</si>
  <si>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</si>
  <si>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</si>
  <si>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</si>
  <si>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</si>
  <si>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</si>
  <si>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</si>
  <si>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</si>
  <si>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</si>
  <si>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</si>
  <si>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</si>
  <si>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</si>
  <si>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</si>
  <si>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</si>
  <si>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</si>
  <si>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</si>
  <si>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</si>
  <si>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</si>
  <si>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</si>
  <si>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</si>
  <si>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</si>
  <si>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</si>
  <si>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</si>
  <si>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</si>
  <si>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</si>
  <si>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</si>
  <si>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</si>
  <si>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</si>
  <si>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</si>
  <si>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</si>
  <si>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</si>
  <si>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</si>
  <si>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</si>
  <si>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</si>
  <si>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</si>
  <si>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</si>
  <si>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</si>
  <si>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</si>
  <si>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</si>
  <si>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</si>
  <si>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</si>
  <si>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</si>
  <si>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</si>
  <si>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</si>
  <si>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</si>
  <si>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</si>
  <si>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</si>
  <si>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</si>
  <si>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</si>
  <si>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</si>
  <si>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</si>
  <si>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</si>
  <si>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</si>
  <si>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</si>
  <si>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</si>
  <si>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</si>
  <si>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</si>
  <si>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</si>
  <si>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</si>
  <si>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</si>
  <si>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</si>
  <si>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</si>
  <si>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</si>
  <si>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</si>
  <si>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</si>
  <si>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</si>
  <si>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</si>
  <si>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</si>
  <si>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</si>
  <si>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</si>
  <si>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</si>
  <si>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</si>
  <si>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</si>
  <si>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</si>
  <si>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</si>
  <si>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</si>
  <si>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</si>
  <si>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</si>
  <si>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</si>
  <si>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</si>
  <si>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</si>
  <si>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</si>
  <si>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</si>
  <si>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</si>
  <si>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</si>
  <si>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</si>
  <si>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</si>
  <si>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</si>
  <si>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</si>
  <si>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</si>
  <si>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</si>
  <si>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</si>
  <si>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</si>
  <si>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</si>
  <si>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</si>
  <si>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</si>
  <si>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</si>
  <si>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</si>
  <si>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</si>
  <si>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</si>
  <si>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</si>
  <si>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</si>
  <si>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</si>
  <si>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</si>
  <si>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</si>
  <si>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</si>
  <si>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</si>
  <si>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</si>
  <si>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</si>
  <si>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</si>
  <si>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</si>
  <si>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</si>
  <si>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</si>
  <si>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</si>
  <si>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</si>
  <si>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</si>
  <si>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</si>
  <si>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</si>
  <si>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</si>
  <si>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</si>
  <si>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</si>
  <si>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</si>
  <si>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</si>
  <si>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</si>
  <si>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</si>
  <si>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</si>
  <si>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</si>
  <si>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</si>
  <si>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</si>
  <si>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</si>
  <si>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</si>
  <si>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</si>
  <si>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</si>
  <si>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</si>
  <si>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</si>
  <si>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</si>
  <si>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</si>
  <si>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</si>
  <si>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</si>
  <si>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</si>
  <si>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</si>
  <si>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</si>
  <si>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</si>
  <si>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</si>
  <si>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</si>
  <si>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</si>
  <si>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</si>
  <si>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</si>
  <si>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</si>
  <si>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</si>
  <si>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</si>
  <si>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</si>
  <si>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</si>
  <si>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</si>
  <si>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</si>
  <si>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</si>
  <si>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</si>
  <si>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</si>
  <si>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</si>
  <si>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</si>
  <si>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</si>
  <si>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</si>
  <si>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</si>
  <si>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</si>
  <si>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</si>
  <si>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</si>
  <si>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</si>
  <si>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</si>
  <si>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</si>
  <si>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</si>
  <si>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</si>
  <si>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</si>
  <si>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</si>
  <si>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</si>
  <si>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</si>
  <si>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</si>
  <si>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</si>
  <si>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</si>
  <si>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</si>
  <si>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</si>
  <si>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</si>
  <si>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</si>
  <si>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</si>
  <si>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</si>
  <si>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</si>
  <si>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</si>
  <si>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</si>
  <si>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</si>
  <si>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</si>
  <si>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</si>
  <si>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</si>
  <si>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</si>
  <si>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</si>
  <si>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</si>
  <si>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</si>
  <si>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</si>
  <si>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</si>
  <si>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</si>
  <si>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</si>
  <si>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</si>
  <si>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</si>
  <si>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</si>
  <si>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</si>
  <si>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</si>
  <si>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</si>
  <si>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</si>
  <si>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</si>
  <si>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</si>
  <si>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</si>
  <si>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</si>
  <si>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</si>
  <si>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</si>
  <si>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</si>
  <si>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</si>
  <si>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</si>
  <si>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</si>
  <si>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</si>
  <si>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</si>
  <si>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</si>
  <si>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</si>
  <si>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</si>
  <si>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</si>
  <si>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</si>
  <si>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</si>
  <si>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</si>
  <si>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</si>
  <si>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</si>
  <si>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</si>
  <si>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</si>
  <si>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</si>
  <si>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</si>
  <si>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</si>
  <si>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</si>
  <si>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</si>
  <si>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</si>
  <si>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</si>
  <si>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</si>
  <si>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</si>
  <si>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</si>
  <si>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</si>
  <si>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</si>
  <si>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</si>
  <si>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</si>
  <si>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</si>
  <si>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</si>
  <si>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</si>
  <si>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</si>
  <si>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</si>
  <si>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</si>
  <si>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</si>
  <si>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</si>
  <si>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</si>
  <si>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</si>
  <si>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</si>
  <si>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</si>
  <si>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</si>
  <si>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</si>
  <si>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</si>
  <si>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</si>
  <si>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</si>
  <si>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</si>
  <si>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</si>
  <si>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</si>
  <si>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</si>
  <si>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</si>
  <si>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</si>
  <si>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</si>
  <si>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</si>
  <si>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</si>
  <si>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</si>
  <si>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</si>
  <si>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</si>
  <si>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</si>
  <si>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</si>
  <si>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</si>
  <si>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</si>
  <si>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</si>
  <si>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</si>
  <si>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</si>
  <si>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</si>
  <si>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</si>
  <si>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</si>
  <si>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</si>
  <si>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</si>
  <si>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</si>
  <si>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</si>
  <si>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</si>
  <si>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</si>
  <si>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</si>
  <si>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</si>
  <si>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</si>
  <si>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</si>
  <si>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</si>
  <si>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</si>
  <si>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</si>
  <si>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</si>
  <si>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</si>
  <si>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</si>
  <si>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</si>
  <si>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</si>
  <si>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</si>
  <si>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</si>
  <si>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</si>
  <si>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</si>
  <si>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</si>
  <si>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</si>
  <si>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</si>
  <si>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</si>
  <si>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</si>
  <si>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</si>
  <si>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</si>
  <si>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</si>
  <si>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</si>
  <si>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</si>
  <si>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</si>
  <si>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</si>
  <si>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</si>
  <si>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</si>
  <si>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</si>
  <si>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</si>
  <si>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</si>
  <si>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</si>
  <si>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</si>
  <si>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</si>
  <si>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</si>
  <si>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</si>
  <si>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</si>
  <si>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</si>
  <si>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</si>
  <si>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</si>
  <si>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</si>
  <si>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</si>
  <si>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</si>
  <si>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</si>
  <si>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</si>
  <si>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</si>
  <si>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</si>
  <si>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</si>
  <si>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</si>
  <si>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</si>
  <si>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</si>
  <si>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</si>
  <si>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</si>
  <si>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</si>
  <si>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</si>
  <si>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</si>
  <si>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</si>
  <si>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</si>
  <si>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</si>
  <si>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</si>
  <si>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</si>
  <si>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</si>
  <si>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</si>
  <si>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</si>
  <si>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</si>
  <si>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</si>
  <si>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</si>
  <si>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</si>
  <si>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</si>
  <si>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</si>
  <si>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</si>
  <si>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</si>
  <si>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</si>
  <si>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</si>
  <si>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</si>
  <si>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</si>
  <si>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</si>
  <si>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</si>
  <si>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</si>
  <si>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</si>
  <si>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</si>
  <si>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</si>
  <si>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</si>
  <si>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</si>
  <si>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</si>
  <si>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</si>
  <si>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</si>
  <si>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</si>
  <si>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</si>
  <si>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</si>
  <si>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</si>
  <si>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</si>
  <si>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</si>
  <si>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</si>
  <si>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</si>
  <si>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</si>
  <si>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</si>
  <si>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</si>
  <si>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</si>
  <si>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</si>
  <si>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</si>
  <si>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</si>
  <si>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</si>
  <si>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</si>
  <si>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</si>
  <si>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</si>
  <si>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</si>
  <si>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</si>
  <si>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</si>
  <si>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</si>
  <si>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</si>
  <si>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</si>
  <si>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</si>
  <si>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</si>
  <si>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</si>
  <si>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</si>
  <si>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</si>
  <si>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</si>
  <si>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</si>
  <si>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</si>
  <si>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</si>
  <si>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</si>
  <si>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</si>
  <si>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</si>
  <si>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</si>
  <si>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</si>
  <si>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</si>
  <si>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</si>
  <si>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</si>
  <si>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</si>
  <si>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</si>
  <si>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</si>
  <si>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</si>
  <si>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</si>
  <si>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</si>
  <si>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</si>
  <si>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</si>
  <si>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</si>
  <si>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</si>
  <si>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</si>
  <si>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</si>
  <si>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</si>
  <si>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</si>
  <si>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</si>
  <si>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</si>
  <si>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</si>
  <si>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</si>
  <si>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</si>
  <si>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</si>
  <si>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</si>
  <si>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</si>
  <si>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</si>
  <si>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</si>
  <si>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</si>
  <si>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</si>
  <si>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</si>
  <si>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</si>
  <si>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</si>
  <si>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</si>
  <si>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</si>
  <si>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</si>
  <si>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</si>
  <si>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</si>
  <si>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</si>
  <si>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</si>
  <si>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</si>
  <si>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</si>
  <si>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</si>
  <si>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</si>
  <si>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</si>
  <si>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</si>
  <si>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</si>
  <si>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</si>
  <si>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</si>
  <si>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</si>
  <si>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</si>
  <si>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</si>
  <si>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</si>
  <si>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</si>
  <si>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</si>
  <si>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</si>
  <si>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</si>
  <si>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</si>
  <si>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</si>
  <si>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</si>
  <si>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</si>
  <si>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</si>
  <si>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</si>
  <si>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</si>
  <si>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</si>
  <si>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</si>
  <si>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</si>
  <si>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</si>
  <si>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</si>
  <si>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</si>
  <si>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</si>
  <si>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</si>
  <si>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</si>
  <si>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</si>
  <si>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</si>
  <si>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</si>
  <si>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</si>
  <si>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</si>
  <si>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</si>
  <si>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</si>
  <si>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</si>
  <si>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</si>
  <si>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</si>
  <si>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</si>
  <si>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</si>
  <si>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</si>
  <si>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</si>
  <si>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</si>
  <si>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</si>
  <si>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</si>
  <si>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</si>
  <si>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</si>
  <si>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</si>
  <si>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</si>
  <si>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</si>
  <si>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</si>
  <si>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</si>
  <si>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</si>
  <si>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</si>
  <si>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</si>
  <si>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</si>
  <si>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</si>
  <si>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</si>
  <si>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</si>
  <si>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</si>
  <si>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</si>
  <si>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</si>
  <si>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</si>
  <si>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</si>
  <si>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</si>
  <si>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</si>
  <si>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</si>
  <si>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</si>
  <si>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</si>
  <si>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</si>
  <si>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</si>
  <si>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</si>
  <si>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</si>
  <si>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</si>
  <si>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</si>
  <si>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</si>
  <si>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</si>
  <si>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</si>
  <si>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</si>
  <si>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</si>
  <si>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</si>
  <si>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</si>
  <si>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</si>
  <si>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</si>
  <si>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</si>
  <si>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</si>
  <si>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</si>
  <si>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</si>
  <si>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</si>
  <si>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</si>
  <si>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</si>
  <si>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</si>
  <si>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</si>
  <si>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</si>
  <si>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</si>
  <si>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</si>
  <si>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</si>
  <si>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</si>
  <si>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</si>
  <si>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</si>
  <si>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</si>
  <si>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</si>
  <si>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</si>
  <si>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</si>
  <si>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</si>
  <si>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</si>
  <si>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</si>
  <si>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</si>
  <si>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</si>
  <si>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</si>
  <si>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</si>
  <si>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</si>
  <si>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</si>
  <si>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</si>
  <si>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</si>
  <si>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</si>
  <si>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</si>
  <si>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</si>
  <si>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</si>
  <si>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</si>
  <si>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</si>
  <si>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</si>
  <si>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</si>
  <si>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</si>
  <si>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</si>
  <si>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</si>
  <si>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</si>
  <si>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</si>
  <si>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</si>
  <si>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</si>
  <si>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</si>
  <si>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</si>
  <si>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</si>
  <si>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</si>
  <si>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</si>
  <si>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</si>
  <si>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</si>
  <si>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</si>
  <si>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</si>
  <si>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</si>
  <si>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</si>
  <si>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</si>
  <si>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</si>
  <si>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</si>
  <si>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</si>
  <si>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</si>
  <si>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</si>
  <si>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</si>
  <si>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</si>
  <si>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</si>
  <si>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</si>
  <si>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</si>
  <si>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</si>
  <si>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</si>
  <si>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</si>
  <si>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</si>
  <si>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</si>
  <si>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</si>
  <si>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</si>
  <si>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</si>
  <si>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</si>
  <si>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</si>
  <si>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</si>
  <si>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</si>
  <si>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</si>
  <si>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</si>
  <si>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</si>
  <si>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</si>
  <si>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</si>
  <si>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</si>
  <si>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</si>
  <si>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</si>
  <si>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</si>
  <si>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</si>
  <si>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</si>
  <si>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</si>
  <si>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</si>
  <si>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</si>
  <si>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</si>
  <si>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</si>
  <si>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</si>
  <si>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</si>
  <si>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</si>
  <si>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</si>
  <si>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</si>
  <si>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</si>
  <si>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</si>
  <si>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</si>
  <si>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</si>
  <si>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</si>
  <si>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</si>
  <si>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</si>
  <si>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</si>
  <si>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</si>
  <si>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</si>
  <si>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</si>
  <si>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</si>
  <si>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</si>
  <si>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</si>
  <si>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</si>
  <si>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</si>
  <si>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</si>
  <si>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</si>
  <si>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</si>
  <si>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</si>
  <si>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</si>
  <si>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</si>
  <si>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</si>
  <si>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</si>
  <si>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</si>
  <si>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</si>
  <si>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</si>
  <si>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</si>
  <si>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</si>
  <si>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</si>
  <si>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</si>
  <si>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</si>
  <si>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</si>
  <si>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</si>
  <si>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</si>
  <si>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</si>
  <si>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</si>
  <si>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</si>
  <si>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</si>
  <si>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</si>
  <si>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</si>
  <si>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</si>
  <si>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</si>
  <si>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</si>
  <si>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</si>
  <si>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</si>
  <si>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</si>
  <si>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</si>
  <si>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</si>
  <si>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</si>
  <si>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</si>
  <si>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</si>
  <si>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</si>
  <si>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</si>
  <si>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</si>
  <si>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</si>
  <si>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</si>
  <si>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</si>
  <si>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</si>
  <si>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</si>
  <si>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</si>
  <si>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</si>
  <si>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</si>
  <si>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</si>
  <si>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</si>
  <si>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</si>
  <si>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</si>
  <si>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</si>
  <si>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</si>
  <si>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</si>
  <si>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</si>
  <si>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</si>
  <si>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</si>
  <si>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</si>
  <si>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</si>
  <si>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</si>
  <si>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</si>
  <si>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</si>
  <si>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</si>
  <si>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</si>
  <si>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</si>
  <si>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</si>
  <si>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</si>
  <si>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</si>
  <si>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</si>
  <si>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</si>
  <si>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</si>
  <si>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</si>
  <si>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</si>
  <si>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</si>
  <si>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</si>
  <si>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</si>
  <si>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</si>
  <si>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</si>
  <si>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</si>
  <si>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</si>
  <si>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</si>
  <si>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</si>
  <si>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</si>
  <si>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</si>
  <si>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</si>
  <si>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</si>
  <si>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</si>
  <si>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</si>
  <si>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</si>
  <si>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</si>
  <si>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</si>
  <si>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</si>
  <si>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</si>
  <si>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</si>
  <si>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</si>
  <si>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</si>
  <si>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</si>
  <si>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</si>
  <si>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</si>
  <si>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</si>
  <si>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</si>
  <si>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</si>
  <si>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</si>
  <si>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</si>
  <si>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</si>
  <si>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</si>
  <si>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</si>
  <si>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</si>
  <si>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</si>
  <si>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</si>
  <si>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</si>
  <si>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</si>
  <si>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</si>
  <si>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</si>
  <si>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</si>
  <si>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</si>
  <si>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</si>
  <si>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</si>
  <si>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</si>
  <si>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</si>
  <si>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</si>
  <si>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</si>
  <si>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</si>
  <si>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</si>
  <si>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</si>
  <si>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</si>
  <si>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</si>
  <si>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</si>
  <si>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</si>
  <si>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</si>
  <si>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</si>
  <si>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</si>
  <si>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</si>
  <si>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</si>
  <si>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</si>
  <si>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</si>
  <si>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</si>
  <si>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</si>
  <si>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</si>
  <si>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</si>
  <si>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</si>
  <si>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</si>
  <si>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</si>
  <si>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</si>
  <si>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</si>
  <si>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</si>
  <si>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</si>
  <si>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</si>
  <si>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</si>
  <si>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</si>
  <si>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</si>
  <si>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</si>
  <si>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</si>
  <si>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</si>
  <si>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</si>
  <si>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</si>
  <si>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</si>
  <si>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</si>
  <si>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</si>
  <si>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</si>
  <si>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</si>
  <si>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</si>
  <si>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</si>
  <si>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</si>
  <si>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</si>
  <si>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</si>
  <si>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</si>
  <si>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</si>
  <si>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</si>
  <si>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</si>
  <si>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</si>
  <si>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</si>
  <si>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</si>
  <si>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</si>
  <si>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</si>
  <si>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</si>
  <si>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</si>
  <si>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</si>
  <si>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</si>
  <si>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</si>
  <si>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</si>
  <si>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</si>
  <si>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</si>
  <si>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</si>
  <si>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</si>
  <si>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</si>
  <si>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</si>
  <si>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</si>
  <si>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</si>
  <si>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</si>
  <si>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</si>
  <si>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</si>
  <si>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</si>
  <si>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</si>
  <si>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</si>
  <si>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</si>
  <si>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</si>
  <si>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</si>
  <si>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</si>
  <si>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</si>
  <si>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</si>
  <si>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</si>
  <si>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</si>
  <si>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</si>
  <si>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</si>
  <si>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</si>
  <si>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</si>
  <si>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</si>
  <si>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</si>
  <si>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</si>
  <si>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</si>
  <si>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</si>
  <si>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</si>
  <si>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</si>
  <si>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</si>
  <si>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</si>
  <si>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</si>
  <si>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</si>
  <si>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</si>
  <si>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</si>
  <si>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</si>
  <si>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</si>
  <si>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</si>
  <si>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</si>
  <si>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</si>
  <si>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</si>
  <si>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</si>
  <si>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</si>
  <si>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</si>
  <si>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</si>
  <si>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</si>
  <si>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</si>
  <si>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</si>
  <si>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</si>
  <si>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</si>
  <si>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</si>
  <si>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</si>
  <si>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</si>
  <si>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</si>
  <si>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</si>
  <si>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</si>
  <si>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</si>
  <si>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</si>
  <si>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</si>
  <si>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</si>
  <si>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</si>
  <si>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</si>
  <si>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</si>
  <si>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</si>
  <si>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</si>
  <si>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</si>
  <si>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</si>
  <si>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</si>
  <si>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</si>
  <si>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</si>
  <si>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</si>
  <si>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</si>
  <si>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</si>
  <si>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</si>
  <si>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</si>
  <si>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</si>
  <si>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</si>
  <si>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</si>
  <si>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</si>
  <si>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</si>
  <si>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</si>
  <si>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</si>
  <si>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</si>
  <si>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</si>
  <si>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</si>
  <si>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</si>
  <si>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</si>
  <si>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</si>
  <si>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</si>
  <si>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</si>
  <si>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</si>
  <si>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</si>
  <si>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</si>
  <si>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</si>
  <si>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</si>
  <si>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</si>
  <si>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</si>
  <si>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</si>
  <si>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</si>
  <si>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</si>
  <si>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</si>
  <si>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</si>
  <si>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</si>
  <si>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</si>
  <si>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</si>
  <si>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</si>
  <si>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</si>
  <si>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</si>
  <si>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</si>
  <si>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</si>
  <si>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</si>
  <si>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</si>
  <si>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</si>
  <si>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</si>
  <si>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</si>
  <si>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</si>
  <si>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</si>
  <si>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</si>
  <si>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</si>
  <si>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</si>
  <si>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</si>
  <si>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</si>
  <si>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</si>
  <si>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</si>
  <si>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</si>
  <si>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</si>
  <si>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</si>
  <si>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</si>
  <si>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</si>
  <si>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</si>
  <si>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</si>
  <si>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</si>
  <si>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</si>
  <si>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</si>
  <si>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</si>
  <si>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</si>
  <si>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</si>
  <si>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</si>
  <si>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</si>
  <si>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</si>
  <si>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</si>
  <si>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</si>
  <si>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</si>
  <si>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</si>
  <si>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</si>
  <si>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</si>
  <si>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</si>
  <si>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</si>
  <si>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</si>
  <si>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</si>
  <si>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</si>
  <si>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</si>
  <si>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</si>
  <si>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</si>
  <si>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</si>
  <si>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</si>
  <si>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</si>
  <si>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</si>
  <si>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</si>
  <si>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</si>
  <si>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</si>
  <si>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</si>
  <si>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</si>
  <si>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</si>
  <si>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</si>
  <si>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</si>
  <si>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</si>
  <si>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</si>
  <si>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</si>
  <si>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</si>
  <si>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</si>
  <si>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</si>
  <si>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</si>
  <si>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</si>
  <si>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</si>
  <si>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</si>
  <si>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</si>
  <si>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</si>
  <si>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</si>
  <si>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</si>
  <si>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</si>
  <si>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</si>
  <si>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</si>
  <si>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</si>
  <si>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</si>
  <si>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</si>
  <si>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</si>
  <si>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</si>
  <si>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</si>
  <si>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</si>
  <si>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</si>
  <si>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</si>
  <si>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</si>
  <si>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</si>
  <si>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</si>
  <si>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</si>
  <si>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</si>
  <si>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</si>
  <si>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</si>
  <si>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</si>
  <si>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</si>
  <si>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</si>
  <si>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</si>
  <si>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</si>
  <si>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</si>
  <si>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</si>
  <si>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</si>
  <si>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</si>
  <si>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</si>
  <si>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</si>
  <si>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</si>
  <si>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</si>
  <si>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</si>
  <si>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</si>
  <si>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</si>
  <si>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</si>
  <si>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</si>
  <si>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</si>
  <si>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</si>
  <si>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</si>
  <si>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</si>
  <si>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</si>
  <si>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</si>
  <si>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</si>
  <si>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</si>
  <si>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</si>
  <si>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</si>
  <si>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</si>
  <si>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</si>
  <si>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</si>
  <si>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</si>
  <si>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</si>
  <si>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</si>
  <si>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</si>
  <si>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</si>
  <si>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</si>
  <si>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</si>
  <si>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</si>
  <si>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</si>
  <si>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</si>
  <si>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</si>
  <si>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</si>
  <si>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</si>
  <si>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</si>
  <si>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</si>
  <si>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</si>
  <si>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</si>
  <si>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</si>
  <si>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</si>
  <si>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</si>
  <si>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</si>
  <si>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</si>
  <si>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</si>
  <si>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</si>
  <si>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</si>
  <si>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</si>
  <si>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</si>
  <si>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</si>
  <si>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</si>
  <si>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</si>
  <si>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</si>
  <si>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</si>
  <si>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</si>
  <si>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</si>
  <si>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</si>
  <si>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</si>
  <si>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</si>
  <si>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</si>
  <si>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</si>
  <si>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</si>
  <si>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</si>
  <si>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</si>
  <si>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</si>
  <si>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</si>
  <si>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</si>
  <si>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</si>
  <si>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</si>
  <si>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</si>
  <si>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</si>
  <si>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</si>
  <si>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</si>
  <si>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</si>
  <si>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</si>
  <si>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</si>
  <si>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</si>
  <si>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</si>
  <si>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</si>
  <si>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</si>
  <si>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</si>
  <si>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</si>
  <si>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</si>
  <si>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</si>
  <si>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</si>
  <si>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</si>
  <si>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</si>
  <si>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</si>
  <si>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</si>
  <si>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</si>
  <si>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</si>
  <si>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</si>
  <si>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</si>
  <si>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</si>
  <si>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</si>
  <si>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</si>
  <si>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</si>
  <si>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</si>
  <si>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</si>
  <si>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</si>
  <si>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</si>
  <si>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</si>
  <si>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</si>
  <si>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</si>
  <si>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</si>
  <si>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</si>
  <si>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</si>
  <si>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</si>
  <si>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</si>
  <si>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</si>
  <si>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</si>
  <si>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</si>
  <si>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</si>
  <si>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</si>
  <si>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</si>
  <si>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</si>
  <si>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</si>
  <si>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</si>
  <si>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</si>
  <si>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</si>
  <si>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</si>
  <si>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</si>
  <si>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</si>
  <si>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</si>
  <si>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</si>
  <si>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</si>
  <si>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</si>
  <si>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</si>
  <si>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</si>
  <si>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</si>
  <si>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</si>
  <si>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</si>
  <si>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</si>
  <si>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</si>
  <si>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</si>
  <si>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</si>
  <si>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</si>
  <si>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</si>
  <si>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</si>
  <si>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</si>
  <si>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</si>
  <si>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</si>
  <si>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</si>
  <si>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</si>
  <si>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</si>
  <si>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</si>
  <si>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</si>
  <si>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</si>
  <si>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</si>
  <si>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</si>
  <si>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</si>
  <si>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</si>
  <si>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</si>
  <si>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</si>
  <si>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</si>
  <si>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</si>
  <si>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</si>
  <si>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</si>
  <si>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</si>
  <si>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</si>
  <si>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</si>
  <si>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</si>
  <si>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</si>
  <si>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</si>
  <si>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</si>
  <si>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</si>
  <si>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</si>
  <si>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</si>
  <si>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</si>
  <si>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</si>
  <si>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</si>
  <si>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</si>
  <si>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</si>
  <si>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</si>
  <si>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</si>
  <si>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</si>
  <si>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</si>
  <si>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</si>
  <si>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</si>
  <si>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</si>
  <si>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</si>
  <si>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</si>
  <si>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</si>
  <si>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</si>
  <si>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</si>
  <si>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</si>
  <si>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</si>
  <si>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</si>
  <si>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</si>
  <si>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</si>
  <si>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</si>
  <si>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</si>
  <si>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</si>
  <si>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</si>
  <si>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</si>
  <si>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</si>
  <si>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</si>
  <si>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</si>
  <si>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</si>
  <si>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</si>
  <si>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</si>
  <si>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</si>
  <si>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</si>
  <si>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</si>
  <si>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</si>
  <si>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</si>
  <si>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</si>
  <si>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</si>
  <si>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</si>
  <si>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</si>
  <si>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</si>
  <si>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</si>
  <si>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</si>
  <si>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</si>
  <si>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</si>
  <si>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</si>
  <si>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</si>
  <si>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</si>
  <si>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</si>
  <si>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</si>
  <si>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</si>
  <si>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</si>
  <si>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</si>
  <si>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</si>
  <si>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</si>
  <si>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</si>
  <si>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</si>
  <si>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</si>
  <si>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</si>
  <si>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</si>
  <si>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</si>
  <si>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</si>
  <si>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</si>
  <si>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</si>
  <si>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</si>
  <si>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</si>
  <si>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</si>
  <si>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</si>
  <si>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</si>
  <si>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</si>
  <si>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</si>
  <si>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</si>
  <si>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</si>
  <si>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</si>
  <si>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</si>
  <si>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</si>
  <si>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</si>
  <si>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</si>
  <si>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</si>
  <si>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</si>
  <si>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</si>
  <si>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</si>
  <si>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</si>
  <si>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</si>
  <si>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</si>
  <si>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</si>
  <si>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</si>
  <si>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</si>
  <si>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</si>
  <si>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</si>
  <si>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</si>
  <si>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</si>
  <si>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</si>
  <si>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</si>
  <si>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</si>
  <si>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</si>
  <si>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</si>
  <si>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</si>
  <si>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</si>
  <si>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</si>
  <si>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</si>
  <si>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</si>
  <si>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</si>
  <si>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</si>
  <si>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</si>
  <si>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</si>
  <si>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</si>
  <si>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</si>
  <si>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</si>
  <si>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</si>
  <si>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</si>
  <si>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</si>
  <si>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</si>
  <si>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</si>
  <si>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</si>
  <si>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</si>
  <si>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</si>
  <si>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</si>
  <si>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</si>
  <si>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</si>
  <si>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</si>
  <si>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</si>
  <si>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</si>
  <si>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</si>
  <si>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</si>
  <si>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</si>
  <si>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</si>
  <si>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</si>
  <si>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</si>
  <si>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</si>
  <si>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</si>
  <si>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</si>
  <si>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</si>
  <si>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</si>
  <si>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</si>
  <si>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</si>
  <si>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</si>
  <si>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</si>
  <si>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</si>
  <si>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</si>
  <si>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</si>
  <si>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</si>
  <si>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</si>
  <si>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</si>
  <si>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</si>
  <si>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</si>
  <si>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</si>
  <si>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</si>
  <si>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</si>
  <si>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</si>
  <si>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</si>
  <si>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</si>
  <si>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</si>
  <si>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</si>
  <si>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</si>
  <si>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</si>
  <si>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</si>
  <si>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</si>
  <si>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</si>
  <si>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</si>
  <si>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</si>
  <si>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</si>
  <si>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</si>
  <si>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</si>
  <si>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</si>
  <si>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</si>
  <si>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</si>
  <si>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</si>
  <si>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</si>
  <si>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</si>
  <si>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</si>
  <si>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</si>
  <si>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</si>
  <si>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</si>
  <si>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</si>
  <si>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</si>
  <si>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</si>
  <si>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</si>
  <si>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</si>
  <si>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</si>
  <si>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</si>
  <si>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</si>
  <si>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</si>
  <si>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</si>
  <si>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</si>
  <si>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</si>
  <si>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</si>
  <si>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</si>
  <si>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</si>
  <si>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</si>
  <si>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</si>
  <si>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</si>
  <si>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</si>
  <si>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</si>
  <si>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</si>
  <si>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</si>
  <si>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</si>
  <si>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</si>
  <si>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</si>
  <si>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</si>
  <si>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</si>
  <si>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</si>
  <si>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</si>
  <si>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</si>
  <si>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</si>
  <si>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</si>
  <si>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</si>
  <si>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</si>
  <si>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</si>
  <si>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</si>
  <si>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</si>
  <si>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</si>
  <si>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</si>
  <si>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</si>
  <si>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</si>
  <si>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</si>
  <si>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</si>
  <si>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</si>
  <si>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</si>
  <si>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</si>
  <si>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</si>
  <si>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</si>
  <si>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</si>
  <si>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</si>
  <si>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</si>
  <si>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</si>
  <si>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</si>
  <si>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</si>
  <si>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</si>
  <si>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</si>
  <si>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</si>
  <si>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</si>
  <si>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</si>
  <si>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</si>
  <si>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</si>
  <si>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</si>
  <si>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</si>
  <si>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</si>
  <si>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</si>
  <si>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</si>
  <si>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</si>
  <si>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</si>
  <si>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</si>
  <si>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</si>
  <si>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</si>
  <si>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</si>
  <si>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</si>
  <si>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</si>
  <si>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</si>
  <si>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</si>
  <si>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</si>
  <si>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</si>
  <si>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</si>
  <si>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</si>
  <si>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</si>
  <si>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</si>
  <si>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</si>
  <si>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</si>
  <si>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</si>
  <si>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</si>
  <si>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</si>
  <si>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</si>
  <si>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</si>
  <si>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</si>
  <si>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</si>
  <si>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</si>
  <si>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</si>
  <si>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</si>
  <si>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</si>
  <si>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</si>
  <si>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</si>
  <si>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</si>
  <si>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</si>
  <si>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</si>
  <si>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</si>
  <si>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</si>
  <si>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</si>
  <si>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</si>
  <si>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</si>
  <si>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</si>
  <si>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</si>
  <si>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</si>
  <si>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</si>
  <si>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</si>
  <si>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</si>
  <si>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</si>
  <si>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</si>
  <si>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</si>
  <si>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</si>
  <si>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</si>
  <si>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</si>
  <si>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</si>
  <si>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</si>
  <si>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</si>
  <si>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</si>
  <si>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</si>
  <si>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</si>
  <si>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</si>
  <si>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</si>
  <si>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</si>
  <si>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</si>
  <si>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</si>
  <si>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</si>
  <si>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</si>
  <si>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</si>
  <si>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</si>
  <si>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</si>
  <si>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</si>
  <si>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</si>
  <si>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</si>
  <si>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</si>
  <si>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</si>
  <si>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</si>
  <si>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</si>
  <si>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</si>
  <si>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</si>
  <si>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</si>
  <si>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</si>
  <si>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</si>
  <si>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</si>
  <si>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</si>
  <si>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</si>
  <si>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</si>
  <si>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</si>
  <si>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</si>
  <si>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</si>
  <si>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</si>
  <si>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</si>
  <si>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</si>
  <si>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</si>
  <si>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</si>
  <si>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</si>
  <si>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</si>
  <si>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</si>
  <si>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</si>
  <si>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</si>
  <si>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</si>
  <si>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</si>
  <si>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</si>
  <si>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</si>
  <si>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</si>
  <si>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</si>
  <si>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</si>
  <si>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</si>
  <si>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</si>
  <si>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</si>
  <si>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</si>
  <si>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</si>
  <si>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</si>
  <si>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</si>
  <si>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</si>
  <si>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</si>
  <si>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</si>
  <si>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</si>
  <si>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</si>
  <si>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</si>
  <si>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</si>
  <si>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</si>
  <si>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</si>
  <si>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</si>
  <si>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</si>
  <si>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</si>
  <si>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</si>
  <si>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</si>
  <si>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</si>
  <si>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</si>
  <si>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</si>
  <si>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</si>
  <si>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</si>
  <si>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</si>
  <si>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</si>
  <si>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</si>
  <si>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</si>
  <si>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</si>
  <si>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</si>
  <si>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</si>
  <si>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</si>
  <si>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</si>
  <si>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</si>
  <si>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</si>
  <si>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</si>
  <si>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</si>
  <si>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</si>
  <si>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</si>
  <si>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</si>
  <si>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</si>
  <si>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</si>
  <si>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</si>
  <si>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</si>
  <si>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</si>
  <si>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</si>
  <si>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</si>
  <si>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</si>
  <si>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</si>
  <si>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</si>
  <si>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</si>
  <si>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</si>
  <si>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</si>
  <si>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</si>
  <si>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</si>
  <si>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</si>
  <si>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</si>
  <si>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</si>
  <si>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</si>
  <si>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</si>
  <si>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</si>
  <si>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</si>
  <si>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</si>
  <si>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</si>
  <si>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</si>
  <si>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</si>
  <si>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</si>
  <si>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</si>
  <si>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</si>
  <si>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</si>
  <si>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</si>
  <si>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</si>
  <si>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</si>
  <si>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</si>
  <si>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</si>
  <si>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</si>
  <si>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</si>
  <si>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</si>
  <si>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</si>
  <si>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</si>
  <si>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</si>
  <si>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</si>
  <si>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</si>
  <si>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</si>
  <si>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</si>
  <si>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</si>
  <si>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</si>
  <si>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</si>
  <si>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</si>
  <si>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</si>
  <si>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</si>
  <si>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</si>
  <si>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</si>
  <si>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</si>
  <si>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</si>
  <si>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</si>
  <si>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</si>
  <si>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</si>
  <si>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</si>
  <si>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</si>
  <si>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</si>
  <si>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</si>
  <si>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</si>
  <si>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</si>
  <si>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</si>
  <si>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</si>
  <si>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</si>
  <si>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</si>
  <si>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</si>
  <si>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</si>
  <si>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</si>
  <si>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</si>
  <si>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</si>
  <si>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</si>
  <si>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</si>
  <si>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</si>
  <si>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</si>
  <si>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</si>
  <si>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</si>
  <si>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</si>
  <si>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</si>
  <si>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</si>
  <si>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</si>
  <si>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</si>
  <si>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</si>
  <si>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</si>
  <si>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</si>
  <si>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</si>
  <si>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</si>
  <si>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</si>
  <si>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</si>
  <si>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</si>
  <si>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</si>
  <si>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</si>
  <si>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</si>
  <si>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</si>
  <si>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</si>
  <si>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</si>
  <si>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</si>
  <si>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</si>
  <si>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</si>
  <si>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</si>
  <si>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</si>
  <si>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</si>
  <si>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</si>
  <si>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</si>
  <si>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</si>
  <si>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</si>
  <si>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</si>
  <si>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</si>
  <si>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</si>
  <si>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</si>
  <si>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</si>
  <si>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</si>
  <si>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</si>
  <si>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</si>
  <si>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</si>
  <si>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</si>
  <si>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</si>
  <si>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</si>
  <si>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</si>
  <si>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</si>
  <si>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</si>
  <si>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</si>
  <si>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</si>
  <si>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</si>
  <si>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</si>
  <si>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</si>
  <si>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</si>
  <si>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</si>
  <si>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</si>
  <si>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</si>
  <si>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</si>
  <si>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</si>
  <si>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</si>
  <si>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</si>
  <si>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</si>
  <si>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</si>
  <si>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</si>
  <si>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</si>
  <si>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</si>
  <si>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</si>
  <si>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</si>
  <si>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</si>
  <si>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</si>
  <si>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</si>
  <si>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</si>
  <si>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</si>
  <si>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</si>
  <si>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</si>
  <si>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</si>
  <si>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</si>
  <si>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</si>
  <si>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</si>
  <si>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</si>
  <si>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</si>
  <si>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</si>
  <si>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</si>
  <si>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</si>
  <si>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</si>
  <si>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</si>
  <si>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</si>
  <si>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</si>
  <si>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</si>
  <si>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</si>
  <si>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</si>
  <si>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</si>
  <si>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</si>
  <si>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</si>
  <si>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</si>
  <si>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</si>
  <si>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</si>
  <si>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</si>
  <si>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</si>
  <si>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</si>
  <si>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</si>
  <si>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</si>
  <si>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</si>
  <si>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</si>
  <si>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</si>
  <si>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</si>
  <si>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</si>
  <si>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</si>
  <si>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</si>
  <si>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</si>
  <si>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</si>
  <si>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</si>
  <si>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</si>
  <si>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</si>
  <si>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</si>
  <si>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</si>
  <si>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</si>
  <si>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</si>
  <si>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</si>
  <si>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</si>
  <si>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</si>
  <si>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</si>
  <si>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</si>
  <si>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</si>
  <si>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</si>
  <si>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</si>
  <si>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</si>
  <si>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</si>
  <si>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</si>
  <si>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</si>
  <si>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</si>
  <si>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</si>
  <si>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</si>
  <si>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</si>
  <si>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</si>
  <si>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</si>
  <si>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</si>
  <si>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</si>
  <si>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</si>
  <si>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</si>
  <si>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</si>
  <si>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</si>
  <si>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</si>
  <si>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</si>
  <si>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</si>
  <si>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</si>
  <si>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</si>
  <si>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</si>
  <si>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</si>
  <si>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</si>
  <si>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</si>
  <si>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</si>
  <si>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</si>
  <si>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</si>
  <si>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</si>
  <si>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</si>
  <si>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</si>
  <si>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</si>
  <si>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</si>
  <si>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</si>
  <si>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</si>
  <si>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</si>
  <si>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</si>
  <si>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</si>
  <si>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</si>
  <si>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</si>
  <si>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</si>
  <si>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</si>
  <si>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</si>
  <si>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</si>
  <si>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</si>
  <si>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</si>
  <si>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</si>
  <si>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</si>
  <si>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</si>
  <si>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</si>
  <si>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</si>
  <si>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</si>
  <si>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</si>
  <si>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</si>
  <si>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</si>
  <si>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</si>
  <si>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</si>
  <si>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</si>
  <si>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</si>
  <si>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</si>
  <si>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</si>
  <si>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</si>
  <si>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</si>
  <si>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</si>
  <si>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</si>
  <si>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</si>
  <si>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</si>
  <si>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</si>
  <si>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</si>
  <si>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</si>
  <si>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</si>
  <si>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</si>
  <si>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</si>
  <si>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</si>
  <si>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</si>
  <si>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</si>
  <si>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</si>
  <si>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</si>
  <si>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</si>
  <si>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</si>
  <si>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</si>
  <si>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</si>
  <si>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</si>
  <si>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</si>
  <si>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</si>
  <si>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</si>
  <si>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</si>
  <si>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</si>
  <si>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</si>
  <si>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</si>
  <si>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</si>
  <si>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</si>
  <si>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</si>
  <si>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</si>
  <si>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</si>
  <si>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</si>
  <si>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</si>
  <si>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</si>
  <si>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</si>
  <si>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</si>
  <si>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</si>
  <si>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</si>
  <si>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</si>
  <si>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</si>
  <si>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</si>
  <si>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</si>
  <si>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</si>
  <si>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</si>
  <si>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</si>
  <si>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</si>
  <si>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</si>
  <si>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</si>
  <si>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</si>
  <si>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</si>
  <si>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</si>
  <si>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</si>
  <si>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</si>
  <si>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</si>
  <si>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</si>
  <si>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</si>
  <si>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</si>
  <si>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</si>
  <si>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</si>
  <si>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</si>
  <si>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</si>
  <si>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</si>
  <si>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</si>
  <si>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</si>
  <si>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</si>
  <si>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</si>
  <si>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</si>
  <si>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</si>
  <si>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</si>
  <si>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</si>
  <si>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</si>
  <si>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</si>
  <si>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</si>
  <si>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</si>
  <si>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</si>
  <si>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</si>
  <si>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</si>
  <si>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</si>
  <si>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</si>
  <si>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</si>
  <si>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</si>
  <si>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</si>
  <si>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</si>
  <si>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</si>
  <si>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</si>
  <si>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</si>
  <si>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</si>
  <si>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</si>
  <si>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</si>
  <si>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</si>
  <si>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</si>
  <si>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</si>
  <si>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</si>
  <si>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</si>
  <si>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</si>
  <si>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</si>
  <si>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</si>
  <si>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</si>
  <si>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</si>
  <si>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</si>
  <si>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</si>
  <si>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</si>
  <si>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</si>
  <si>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</si>
  <si>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</si>
  <si>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</si>
  <si>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</si>
  <si>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</si>
  <si>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</si>
  <si>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</si>
  <si>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</si>
  <si>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</si>
  <si>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</si>
  <si>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</si>
  <si>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</si>
  <si>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</si>
  <si>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</si>
  <si>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</si>
  <si>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</si>
  <si>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</si>
  <si>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</si>
  <si>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</si>
  <si>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</si>
  <si>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</si>
  <si>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</si>
  <si>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</si>
  <si>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</si>
  <si>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</si>
  <si>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</si>
  <si>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</si>
  <si>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</si>
  <si>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</si>
  <si>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</si>
  <si>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</si>
  <si>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</si>
  <si>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</si>
  <si>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</si>
  <si>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</si>
  <si>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</si>
  <si>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</si>
  <si>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</si>
  <si>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</si>
  <si>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</si>
  <si>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</si>
  <si>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</si>
  <si>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</si>
  <si>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</si>
  <si>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</si>
  <si>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</si>
  <si>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</si>
  <si>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</si>
  <si>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</si>
  <si>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</si>
  <si>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</si>
  <si>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</si>
  <si>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</si>
  <si>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</si>
  <si>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</si>
  <si>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</si>
  <si>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</si>
  <si>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</si>
  <si>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</si>
  <si>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</si>
  <si>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</si>
  <si>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</si>
  <si>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</si>
  <si>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</si>
  <si>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</si>
  <si>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</si>
  <si>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</si>
  <si>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</si>
  <si>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</si>
  <si>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</si>
  <si>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</si>
  <si>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</si>
  <si>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</si>
  <si>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</si>
  <si>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</si>
  <si>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</si>
  <si>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</si>
  <si>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</si>
  <si>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</si>
  <si>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</si>
  <si>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</si>
  <si>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</si>
  <si>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</si>
  <si>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</si>
  <si>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</si>
  <si>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</si>
  <si>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</si>
  <si>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</si>
  <si>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</si>
  <si>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</si>
  <si>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</si>
  <si>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</si>
  <si>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</si>
  <si>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</si>
  <si>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</si>
  <si>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</si>
  <si>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</si>
  <si>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</si>
  <si>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</si>
  <si>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</si>
  <si>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</si>
  <si>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</si>
  <si>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</si>
  <si>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</si>
  <si>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</si>
  <si>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</si>
  <si>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</si>
  <si>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</si>
  <si>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</si>
  <si>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</si>
  <si>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</si>
  <si>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</si>
  <si>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</si>
  <si>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</si>
  <si>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</si>
  <si>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</si>
  <si>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</si>
  <si>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</si>
  <si>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</si>
  <si>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</si>
  <si>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</si>
  <si>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</si>
  <si>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</si>
  <si>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</si>
  <si>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</si>
  <si>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</si>
  <si>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</si>
  <si>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</si>
  <si>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</si>
  <si>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</si>
  <si>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</si>
  <si>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</si>
  <si>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</si>
  <si>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</si>
  <si>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</si>
  <si>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</si>
  <si>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</si>
  <si>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</si>
  <si>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</si>
  <si>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</si>
  <si>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</si>
  <si>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</si>
  <si>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</si>
  <si>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</si>
  <si>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</si>
  <si>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</si>
  <si>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</si>
  <si>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</si>
  <si>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</si>
  <si>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</si>
  <si>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</si>
  <si>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</si>
  <si>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</si>
  <si>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</si>
  <si>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</si>
  <si>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</si>
  <si>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</si>
  <si>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</si>
  <si>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</si>
  <si>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</si>
  <si>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</si>
  <si>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</si>
  <si>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</si>
  <si>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</si>
  <si>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</si>
  <si>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</si>
  <si>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</si>
  <si>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</si>
  <si>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</si>
  <si>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</si>
  <si>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</si>
  <si>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</si>
  <si>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</si>
  <si>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</si>
  <si>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</si>
  <si>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</si>
  <si>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</si>
  <si>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</si>
  <si>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</si>
  <si>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</si>
  <si>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</si>
  <si>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</si>
  <si>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</si>
  <si>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</si>
  <si>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</si>
  <si>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</si>
  <si>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</si>
  <si>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</si>
  <si>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</si>
  <si>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</si>
  <si>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</si>
  <si>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</si>
  <si>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</si>
  <si>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</si>
  <si>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</si>
  <si>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</si>
  <si>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</si>
  <si>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</si>
  <si>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</si>
  <si>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</si>
  <si>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</si>
  <si>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</si>
  <si>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</si>
  <si>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</si>
  <si>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</si>
  <si>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</si>
  <si>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</si>
  <si>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</si>
  <si>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</si>
  <si>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</si>
  <si>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</si>
  <si>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</si>
  <si>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</si>
  <si>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</si>
  <si>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</si>
  <si>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</si>
  <si>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</si>
  <si>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</si>
  <si>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</si>
  <si>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</si>
  <si>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</si>
  <si>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</si>
  <si>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</si>
  <si>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</si>
  <si>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</si>
  <si>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</si>
  <si>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</si>
  <si>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</si>
  <si>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</si>
  <si>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</si>
  <si>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</si>
  <si>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</si>
  <si>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</si>
  <si>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</si>
  <si>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</si>
  <si>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</si>
  <si>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</si>
  <si>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</si>
  <si>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</si>
  <si>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</si>
  <si>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</si>
  <si>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</si>
  <si>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</si>
  <si>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</si>
  <si>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</si>
  <si>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</si>
  <si>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</si>
  <si>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</si>
  <si>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</si>
  <si>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</si>
  <si>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</si>
  <si>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</si>
  <si>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</si>
  <si>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</si>
  <si>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</si>
  <si>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</si>
  <si>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</si>
  <si>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</si>
  <si>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</si>
  <si>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</si>
  <si>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</si>
  <si>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</si>
  <si>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</si>
  <si>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</si>
  <si>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</si>
  <si>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</si>
  <si>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</si>
  <si>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</si>
  <si>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</si>
  <si>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</si>
  <si>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</si>
  <si>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</si>
  <si>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</si>
  <si>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</si>
  <si>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</si>
  <si>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</si>
  <si>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</si>
  <si>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</si>
  <si>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</si>
  <si>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</si>
  <si>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</si>
  <si>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</si>
  <si>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</si>
  <si>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</si>
  <si>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</si>
  <si>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</si>
  <si>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</si>
  <si>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</si>
  <si>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</si>
  <si>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</si>
  <si>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</si>
  <si>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</si>
  <si>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</si>
  <si>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</si>
  <si>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</si>
  <si>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</si>
  <si>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</si>
  <si>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</si>
  <si>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</si>
  <si>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</si>
  <si>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</si>
  <si>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</si>
  <si>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</si>
  <si>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</si>
  <si>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</si>
  <si>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</si>
  <si>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</si>
  <si>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</si>
  <si>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</si>
  <si>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</si>
  <si>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</si>
  <si>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</si>
  <si>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</si>
  <si>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</si>
  <si>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</si>
  <si>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</si>
  <si>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</si>
  <si>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</si>
  <si>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</si>
  <si>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</si>
  <si>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</si>
  <si>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</si>
  <si>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</si>
  <si>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</si>
  <si>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</si>
  <si>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</si>
  <si>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</si>
  <si>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</si>
  <si>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</si>
  <si>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</si>
  <si>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</si>
  <si>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</si>
  <si>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</si>
  <si>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</si>
  <si>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</si>
  <si>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</si>
  <si>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</si>
  <si>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</si>
  <si>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</si>
  <si>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</si>
  <si>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</si>
  <si>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</si>
  <si>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</si>
  <si>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</si>
  <si>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</si>
  <si>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</si>
  <si>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</si>
  <si>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</si>
  <si>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</si>
  <si>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</si>
  <si>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</si>
  <si>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</si>
  <si>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</si>
  <si>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</si>
  <si>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</si>
  <si>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</si>
  <si>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</si>
  <si>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</si>
  <si>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</si>
  <si>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</si>
  <si>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</si>
  <si>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</si>
  <si>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</si>
  <si>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</si>
  <si>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</si>
  <si>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</si>
  <si>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</si>
  <si>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</si>
  <si>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</si>
  <si>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</si>
  <si>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</si>
  <si>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</si>
  <si>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</si>
  <si>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</si>
  <si>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</si>
  <si>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</si>
  <si>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</si>
  <si>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</si>
  <si>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</si>
  <si>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</si>
  <si>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</si>
  <si>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</si>
  <si>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</si>
  <si>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</si>
  <si>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</si>
  <si>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</si>
  <si>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</si>
  <si>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</si>
  <si>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</si>
  <si>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</si>
  <si>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</si>
  <si>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</si>
  <si>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</si>
  <si>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</si>
  <si>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</si>
  <si>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</si>
  <si>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</si>
  <si>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</si>
  <si>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</si>
  <si>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</si>
  <si>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</si>
  <si>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</si>
  <si>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</si>
  <si>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</si>
  <si>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</si>
  <si>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</si>
  <si>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</si>
  <si>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</si>
  <si>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</si>
  <si>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</si>
  <si>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</si>
  <si>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</si>
  <si>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</si>
  <si>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</si>
  <si>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</si>
  <si>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</si>
  <si>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</si>
  <si>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</si>
  <si>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</si>
  <si>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</si>
  <si>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</si>
  <si>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</si>
  <si>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</si>
  <si>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</si>
  <si>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</si>
  <si>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</si>
  <si>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</si>
  <si>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</si>
  <si>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</si>
  <si>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</si>
  <si>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</si>
  <si>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</si>
  <si>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</si>
  <si>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</si>
  <si>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</si>
  <si>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</si>
  <si>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</si>
  <si>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</si>
  <si>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</si>
  <si>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</si>
  <si>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</si>
  <si>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</si>
  <si>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</si>
  <si>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</si>
  <si>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</si>
  <si>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</si>
  <si>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</si>
  <si>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</si>
  <si>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</si>
  <si>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</si>
  <si>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</si>
  <si>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</si>
  <si>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</si>
  <si>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</si>
  <si>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</si>
  <si>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</si>
  <si>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</si>
  <si>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</si>
  <si>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</si>
  <si>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</si>
  <si>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</si>
  <si>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</si>
  <si>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</si>
  <si>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</si>
  <si>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</si>
  <si>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</si>
  <si>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</si>
  <si>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</si>
  <si>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</si>
  <si>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</si>
  <si>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</si>
  <si>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</si>
  <si>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</si>
  <si>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</si>
  <si>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</si>
  <si>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</si>
  <si>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</si>
  <si>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</si>
  <si>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</si>
  <si>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</si>
  <si>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</si>
  <si>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</si>
  <si>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</si>
  <si>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</si>
  <si>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</si>
  <si>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</si>
  <si>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</si>
  <si>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</si>
  <si>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</si>
  <si>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</si>
  <si>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</si>
  <si>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</si>
  <si>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</si>
  <si>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</si>
  <si>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</si>
  <si>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</si>
  <si>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</si>
  <si>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</si>
  <si>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</si>
  <si>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</si>
  <si>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</si>
  <si>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</si>
  <si>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</si>
  <si>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</si>
  <si>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</si>
  <si>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</si>
  <si>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</si>
  <si>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</si>
  <si>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</si>
  <si>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</si>
  <si>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</si>
  <si>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</si>
  <si>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</si>
  <si>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</si>
  <si>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</si>
  <si>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</si>
  <si>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</si>
  <si>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</si>
  <si>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</si>
  <si>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</si>
  <si>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</si>
  <si>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</si>
  <si>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</si>
  <si>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</si>
  <si>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</si>
  <si>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</si>
  <si>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</si>
  <si>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</si>
  <si>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</si>
  <si>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</si>
  <si>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</si>
  <si>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</si>
  <si>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</si>
  <si>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</si>
  <si>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</si>
  <si>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</si>
  <si>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</si>
  <si>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</si>
  <si>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</si>
  <si>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</si>
  <si>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</si>
  <si>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</si>
  <si>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</si>
  <si>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</si>
  <si>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</si>
  <si>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</si>
  <si>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</si>
  <si>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</si>
  <si>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</si>
  <si>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</si>
  <si>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</si>
  <si>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</si>
  <si>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</si>
  <si>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</si>
  <si>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</si>
  <si>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</si>
  <si>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</si>
  <si>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</si>
  <si>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</si>
  <si>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</si>
  <si>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</si>
  <si>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</si>
  <si>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</si>
  <si>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</si>
  <si>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</si>
  <si>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</si>
  <si>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</si>
  <si>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</si>
  <si>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</si>
  <si>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</si>
  <si>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</si>
  <si>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</si>
  <si>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</si>
  <si>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</si>
  <si>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</si>
  <si>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</si>
  <si>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</si>
  <si>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</si>
  <si>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</si>
  <si>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</si>
  <si>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</si>
  <si>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</si>
  <si>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</si>
  <si>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</si>
  <si>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</si>
  <si>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</si>
  <si>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</si>
  <si>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</si>
  <si>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</si>
  <si>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</si>
  <si>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</si>
  <si>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</si>
  <si>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</si>
  <si>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</si>
  <si>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</si>
  <si>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</si>
  <si>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</si>
  <si>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</si>
  <si>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</si>
  <si>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</si>
  <si>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</si>
  <si>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</si>
  <si>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</si>
  <si>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</si>
  <si>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</si>
  <si>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</si>
  <si>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</si>
  <si>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</si>
  <si>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</si>
  <si>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</si>
  <si>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</si>
  <si>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</si>
  <si>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</si>
  <si>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</si>
  <si>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</si>
  <si>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</si>
  <si>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</si>
  <si>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</si>
  <si>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</si>
  <si>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</si>
  <si>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</si>
  <si>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</si>
  <si>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</si>
  <si>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</si>
  <si>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</si>
  <si>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</si>
  <si>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</si>
  <si>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</si>
  <si>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</si>
  <si>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</si>
  <si>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</si>
  <si>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</si>
  <si>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</si>
  <si>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</si>
  <si>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</si>
  <si>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</si>
  <si>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</si>
  <si>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</si>
  <si>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</si>
  <si>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</si>
  <si>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</si>
  <si>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</si>
  <si>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</si>
  <si>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</si>
  <si>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</si>
  <si>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</si>
  <si>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</si>
  <si>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</si>
  <si>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</si>
  <si>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</si>
  <si>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</si>
  <si>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</si>
  <si>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</si>
  <si>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</si>
  <si>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</si>
  <si>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</si>
  <si>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</si>
  <si>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</si>
  <si>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</si>
  <si>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</si>
  <si>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</si>
  <si>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</si>
  <si>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</si>
  <si>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</si>
  <si>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</si>
  <si>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</si>
  <si>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</si>
  <si>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</si>
  <si>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</si>
  <si>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</si>
  <si>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</si>
  <si>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</si>
  <si>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</si>
  <si>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</si>
  <si>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</si>
  <si>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</si>
  <si>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</si>
  <si>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</si>
  <si>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</si>
  <si>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</si>
  <si>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</si>
  <si>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</si>
  <si>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</si>
  <si>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</si>
  <si>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</si>
  <si>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</si>
  <si>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</si>
  <si>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</si>
  <si>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</si>
  <si>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</si>
  <si>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</si>
  <si>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</si>
  <si>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</si>
  <si>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</si>
  <si>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</si>
  <si>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</si>
  <si>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</si>
  <si>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</si>
  <si>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</si>
  <si>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</si>
  <si>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</si>
  <si>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</si>
  <si>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</si>
  <si>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</si>
  <si>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</si>
  <si>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</si>
  <si>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</si>
  <si>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</si>
  <si>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</si>
  <si>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</si>
  <si>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</si>
  <si>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</si>
  <si>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</si>
  <si>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</si>
  <si>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</si>
  <si>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</si>
  <si>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</si>
  <si>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</si>
  <si>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</si>
  <si>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</si>
  <si>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</si>
  <si>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</si>
  <si>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</si>
  <si>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</si>
  <si>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</si>
  <si>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</si>
  <si>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</si>
  <si>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</si>
  <si>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</si>
  <si>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</si>
  <si>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</si>
  <si>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</si>
  <si>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</si>
  <si>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</si>
  <si>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</si>
  <si>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</si>
  <si>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</si>
  <si>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</si>
  <si>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</si>
  <si>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</si>
  <si>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</si>
  <si>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</si>
  <si>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</si>
  <si>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</si>
  <si>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</si>
  <si>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</si>
  <si>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</si>
  <si>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</si>
  <si>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</si>
  <si>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</si>
  <si>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</si>
  <si>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</si>
  <si>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</si>
  <si>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</si>
  <si>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</si>
  <si>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</si>
  <si>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</si>
  <si>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</si>
  <si>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</si>
  <si>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</si>
  <si>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</si>
  <si>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</si>
  <si>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</si>
  <si>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</si>
  <si>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</si>
  <si>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</si>
  <si>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</si>
  <si>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</si>
  <si>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</si>
  <si>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</si>
  <si>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</si>
  <si>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</si>
  <si>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</si>
  <si>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</si>
  <si>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</si>
  <si>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</si>
  <si>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</si>
  <si>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</si>
  <si>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</si>
  <si>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</si>
  <si>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</si>
  <si>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</si>
  <si>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</si>
  <si>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</si>
  <si>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</si>
  <si>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</si>
  <si>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</si>
  <si>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</si>
  <si>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</si>
  <si>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</si>
  <si>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</si>
  <si>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</si>
  <si>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</si>
  <si>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</si>
  <si>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</si>
  <si>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</si>
  <si>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</si>
  <si>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</si>
  <si>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</si>
  <si>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</si>
  <si>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</si>
  <si>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</si>
  <si>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</si>
  <si>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</si>
  <si>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</si>
  <si>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</si>
  <si>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</si>
  <si>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</si>
  <si>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</si>
  <si>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</si>
  <si>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</si>
  <si>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</si>
  <si>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</si>
  <si>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</si>
  <si>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</si>
  <si>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</si>
  <si>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</si>
  <si>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</si>
  <si>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</si>
  <si>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</si>
  <si>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</si>
  <si>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</si>
  <si>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</si>
  <si>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</si>
  <si>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</si>
  <si>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</si>
  <si>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</si>
  <si>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</si>
  <si>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</si>
  <si>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</si>
  <si>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</si>
  <si>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</si>
  <si>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</si>
  <si>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</si>
  <si>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</si>
  <si>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</si>
  <si>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</si>
  <si>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</si>
  <si>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</si>
  <si>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</si>
  <si>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</si>
  <si>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</si>
  <si>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</si>
  <si>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</si>
  <si>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</si>
  <si>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</si>
  <si>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</si>
  <si>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</si>
  <si>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</si>
  <si>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</si>
  <si>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</si>
  <si>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</si>
  <si>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</si>
  <si>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</si>
  <si>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</si>
  <si>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</si>
  <si>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</si>
  <si>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</si>
  <si>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</si>
  <si>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</si>
  <si>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</si>
  <si>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</si>
  <si>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</si>
  <si>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</si>
  <si>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</si>
  <si>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</si>
  <si>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</si>
  <si>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</si>
  <si>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</si>
  <si>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</si>
  <si>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</si>
  <si>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</si>
  <si>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</si>
  <si>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</si>
  <si>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</si>
  <si>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</si>
  <si>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</si>
  <si>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</si>
  <si>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</si>
  <si>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</si>
  <si>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</si>
  <si>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</si>
  <si>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</si>
  <si>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</si>
  <si>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</si>
  <si>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</si>
  <si>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</si>
  <si>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</si>
  <si>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</si>
  <si>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</si>
  <si>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</si>
  <si>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</si>
  <si>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</si>
  <si>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</si>
  <si>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</si>
  <si>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</si>
  <si>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</si>
  <si>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</si>
  <si>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</si>
  <si>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</si>
  <si>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</si>
  <si>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</si>
  <si>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</si>
  <si>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</si>
  <si>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</si>
  <si>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</si>
  <si>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</si>
  <si>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</si>
  <si>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</si>
  <si>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</si>
  <si>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</si>
  <si>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</si>
  <si>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</si>
  <si>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</si>
  <si>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</si>
  <si>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</si>
  <si>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</si>
  <si>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</si>
  <si>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</si>
  <si>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</si>
  <si>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</si>
  <si>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</si>
  <si>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</si>
  <si>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</si>
  <si>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</si>
  <si>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</si>
  <si>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</si>
  <si>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</si>
  <si>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</si>
  <si>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</si>
  <si>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</si>
  <si>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</si>
  <si>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</si>
  <si>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</si>
  <si>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</si>
  <si>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</si>
  <si>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</si>
  <si>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</si>
  <si>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</si>
  <si>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</si>
  <si>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</si>
  <si>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</si>
  <si>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</si>
  <si>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</si>
  <si>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</si>
  <si>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</si>
  <si>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</si>
  <si>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</si>
  <si>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</si>
  <si>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</si>
  <si>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</si>
  <si>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</si>
  <si>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</si>
  <si>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</si>
  <si>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</si>
  <si>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</si>
  <si>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</si>
  <si>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</si>
  <si>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</si>
  <si>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</si>
  <si>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</si>
  <si>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</si>
  <si>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</si>
  <si>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</si>
  <si>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</si>
  <si>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</si>
  <si>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</si>
  <si>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</si>
  <si>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</si>
  <si>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</si>
  <si>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</si>
  <si>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</si>
  <si>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</si>
  <si>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</si>
  <si>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</si>
  <si>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</si>
  <si>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</si>
  <si>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</si>
  <si>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</si>
  <si>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</si>
  <si>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</si>
  <si>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</si>
  <si>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</si>
  <si>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</si>
  <si>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</si>
  <si>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</si>
  <si>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</si>
  <si>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</si>
  <si>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</si>
  <si>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</si>
  <si>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</si>
  <si>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</si>
  <si>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</si>
  <si>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</si>
  <si>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</si>
  <si>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</si>
  <si>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</si>
  <si>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</si>
  <si>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</si>
  <si>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</si>
  <si>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</si>
  <si>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</si>
  <si>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</si>
  <si>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</si>
  <si>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</si>
  <si>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</si>
  <si>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</si>
  <si>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</si>
  <si>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</si>
  <si>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</si>
  <si>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</si>
  <si>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</si>
  <si>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</si>
  <si>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</si>
  <si>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</si>
  <si>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</si>
  <si>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</si>
  <si>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</si>
  <si>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</si>
  <si>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</si>
  <si>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</si>
  <si>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</si>
  <si>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</si>
  <si>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</si>
  <si>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</si>
  <si>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</si>
  <si>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</si>
  <si>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</si>
  <si>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</si>
  <si>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</si>
  <si>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</si>
  <si>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</si>
  <si>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</si>
  <si>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</si>
  <si>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</si>
  <si>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</si>
  <si>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</si>
  <si>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</si>
  <si>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</si>
  <si>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</si>
  <si>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</si>
  <si>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</si>
  <si>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</si>
  <si>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</si>
  <si>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</si>
  <si>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</si>
  <si>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</si>
  <si>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</si>
  <si>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</si>
  <si>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</si>
  <si>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</si>
  <si>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</si>
  <si>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</si>
  <si>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</si>
  <si>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</si>
  <si>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</si>
  <si>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</si>
  <si>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</si>
  <si>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</si>
  <si>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</si>
  <si>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</si>
  <si>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</si>
  <si>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</si>
  <si>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</si>
  <si>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</si>
  <si>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</si>
  <si>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</si>
  <si>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</si>
  <si>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</si>
  <si>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</si>
  <si>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</si>
  <si>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</si>
  <si>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</si>
  <si>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</si>
  <si>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</si>
  <si>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</si>
  <si>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</si>
  <si>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</si>
  <si>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</si>
  <si>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</si>
  <si>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</si>
  <si>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</si>
  <si>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</si>
  <si>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</si>
  <si>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</si>
  <si>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</si>
  <si>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</si>
  <si>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</si>
  <si>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</si>
  <si>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</si>
  <si>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</si>
  <si>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</si>
  <si>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</si>
  <si>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</si>
  <si>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</si>
  <si>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</si>
  <si>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</si>
  <si>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</si>
  <si>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</si>
  <si>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</si>
  <si>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</si>
  <si>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</si>
  <si>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</si>
  <si>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</si>
  <si>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</si>
  <si>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</si>
  <si>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</si>
  <si>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</si>
  <si>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</si>
  <si>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</si>
  <si>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</si>
  <si>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</si>
  <si>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</si>
  <si>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</si>
  <si>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</si>
  <si>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</si>
  <si>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</si>
  <si>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</si>
  <si>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</si>
  <si>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</si>
  <si>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</si>
  <si>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</si>
  <si>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</si>
  <si>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</si>
  <si>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</si>
  <si>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</si>
  <si>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</si>
  <si>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</si>
  <si>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</si>
  <si>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</si>
  <si>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</si>
  <si>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</si>
  <si>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</si>
  <si>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</si>
  <si>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</si>
  <si>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</si>
  <si>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</si>
  <si>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</si>
  <si>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</si>
  <si>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</si>
  <si>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</si>
  <si>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</si>
  <si>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</si>
  <si>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</si>
  <si>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</si>
  <si>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</si>
  <si>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</si>
  <si>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</si>
  <si>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</si>
  <si>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</si>
  <si>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</si>
  <si>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</si>
  <si>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</si>
  <si>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</si>
  <si>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</si>
  <si>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</si>
  <si>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</si>
  <si>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</si>
  <si>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</si>
  <si>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</si>
  <si>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</si>
  <si>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</si>
  <si>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</si>
  <si>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</si>
  <si>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</si>
  <si>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</si>
  <si>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</si>
  <si>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</si>
  <si>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</si>
  <si>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</si>
  <si>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</si>
  <si>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</si>
  <si>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</si>
  <si>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</si>
  <si>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</si>
  <si>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</si>
  <si>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</si>
  <si>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</si>
  <si>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</si>
  <si>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</si>
  <si>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</si>
  <si>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</si>
  <si>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</si>
  <si>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</si>
  <si>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</si>
  <si>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</si>
  <si>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</si>
  <si>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</si>
  <si>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</si>
  <si>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</si>
  <si>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</si>
  <si>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</si>
  <si>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</si>
  <si>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</si>
  <si>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</si>
  <si>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</si>
  <si>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</si>
  <si>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</si>
  <si>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</si>
  <si>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</si>
  <si>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</si>
  <si>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</si>
  <si>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</si>
  <si>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</si>
  <si>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</si>
  <si>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</si>
  <si>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</si>
  <si>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</si>
  <si>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</si>
  <si>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</si>
  <si>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</si>
  <si>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</si>
  <si>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</si>
  <si>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</si>
  <si>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</si>
  <si>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</si>
  <si>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</si>
  <si>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</si>
  <si>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</si>
  <si>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</si>
  <si>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</si>
  <si>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</si>
  <si>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</si>
  <si>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</si>
  <si>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</si>
  <si>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</si>
  <si>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</si>
  <si>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</si>
  <si>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</si>
  <si>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</si>
  <si>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</si>
  <si>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</si>
  <si>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</si>
  <si>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</si>
  <si>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</si>
  <si>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</si>
  <si>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</si>
  <si>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</si>
  <si>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</si>
  <si>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</si>
  <si>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</si>
  <si>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</si>
  <si>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</si>
  <si>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</si>
  <si>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</si>
  <si>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</si>
  <si>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</si>
  <si>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</si>
  <si>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</si>
  <si>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</si>
  <si>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</si>
  <si>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</si>
  <si>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</si>
  <si>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</si>
  <si>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</si>
  <si>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</si>
  <si>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</si>
  <si>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</si>
  <si>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</si>
  <si>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</si>
  <si>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</si>
  <si>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</si>
  <si>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</si>
  <si>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</si>
  <si>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</si>
  <si>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</si>
  <si>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</si>
  <si>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</si>
  <si>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</si>
  <si>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</si>
  <si>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</si>
  <si>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</si>
  <si>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</si>
  <si>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</si>
  <si>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</si>
  <si>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</si>
  <si>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</si>
  <si>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</si>
  <si>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</si>
  <si>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</si>
  <si>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</si>
  <si>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</si>
  <si>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</si>
  <si>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</si>
  <si>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</si>
  <si>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</si>
  <si>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</si>
  <si>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</si>
  <si>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</si>
  <si>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</si>
  <si>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</si>
  <si>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</si>
  <si>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</si>
  <si>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</si>
  <si>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</si>
  <si>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</si>
  <si>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</si>
  <si>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</si>
  <si>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</si>
  <si>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</si>
  <si>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</si>
  <si>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</si>
  <si>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</si>
  <si>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</si>
  <si>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</si>
  <si>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</si>
  <si>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</si>
  <si>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</si>
  <si>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</si>
  <si>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</si>
  <si>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</si>
  <si>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</si>
  <si>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</si>
  <si>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</si>
  <si>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</si>
  <si>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</si>
  <si>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</si>
  <si>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</si>
  <si>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</si>
  <si>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</si>
  <si>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</si>
  <si>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</si>
  <si>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</si>
  <si>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</si>
  <si>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</si>
  <si>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</si>
  <si>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</si>
  <si>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</si>
  <si>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</si>
  <si>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</si>
  <si>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</si>
  <si>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</si>
  <si>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</si>
  <si>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</si>
  <si>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</si>
  <si>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</si>
  <si>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</si>
  <si>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</si>
  <si>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</si>
  <si>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</si>
  <si>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</si>
  <si>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</si>
  <si>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</si>
  <si>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</si>
  <si>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</si>
  <si>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</si>
  <si>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</si>
  <si>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</si>
  <si>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</si>
  <si>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</si>
  <si>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</si>
  <si>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</si>
  <si>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</si>
  <si>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</si>
  <si>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</si>
  <si>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</si>
  <si>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</si>
  <si>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</si>
  <si>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</si>
  <si>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</si>
  <si>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</si>
  <si>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</si>
  <si>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</si>
  <si>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</si>
  <si>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</si>
  <si>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</si>
  <si>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</si>
  <si>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</si>
  <si>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</si>
  <si>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</si>
  <si>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</si>
  <si>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</si>
  <si>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</si>
  <si>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</si>
  <si>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</si>
  <si>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</si>
  <si>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</si>
  <si>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</si>
  <si>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</si>
  <si>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</si>
  <si>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</si>
  <si>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</si>
  <si>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</si>
  <si>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</si>
  <si>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</si>
  <si>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</si>
  <si>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</si>
  <si>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</si>
  <si>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</si>
  <si>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</si>
  <si>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</si>
  <si>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</si>
  <si>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</si>
  <si>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</si>
  <si>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</si>
  <si>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</si>
  <si>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</si>
  <si>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</si>
  <si>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</si>
  <si>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</si>
  <si>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</si>
  <si>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</si>
  <si>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</si>
  <si>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</si>
  <si>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</si>
  <si>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</si>
  <si>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</si>
  <si>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</si>
  <si>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</si>
  <si>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</si>
  <si>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</si>
  <si>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</si>
  <si>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</si>
  <si>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</si>
  <si>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</si>
  <si>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</si>
  <si>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</si>
  <si>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</si>
  <si>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</si>
  <si>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</si>
  <si>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</si>
  <si>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</si>
  <si>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</si>
  <si>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</si>
  <si>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</si>
  <si>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</si>
  <si>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</si>
  <si>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</si>
  <si>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</si>
  <si>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</si>
  <si>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</si>
  <si>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</si>
  <si>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</si>
  <si>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</si>
  <si>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</si>
  <si>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</si>
  <si>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</si>
  <si>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</si>
  <si>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</si>
  <si>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</si>
  <si>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</si>
  <si>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</si>
  <si>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</si>
  <si>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</si>
  <si>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</si>
  <si>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</si>
  <si>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</si>
  <si>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</si>
  <si>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</si>
  <si>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</si>
  <si>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</si>
  <si>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</si>
  <si>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</si>
  <si>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</si>
  <si>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</si>
  <si>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</si>
  <si>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</si>
  <si>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</si>
  <si>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</si>
  <si>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</si>
  <si>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</si>
  <si>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</si>
  <si>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</si>
  <si>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</si>
  <si>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</si>
  <si>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</si>
  <si>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</si>
  <si>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</si>
  <si>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</si>
  <si>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</si>
  <si>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</si>
  <si>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</si>
  <si>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</si>
  <si>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</si>
  <si>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</si>
  <si>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</si>
  <si>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</si>
  <si>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</si>
  <si>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</si>
  <si>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</si>
  <si>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</si>
  <si>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</si>
  <si>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</si>
  <si>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</si>
  <si>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</si>
  <si>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</si>
  <si>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</si>
  <si>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</si>
  <si>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</si>
  <si>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</si>
  <si>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</si>
  <si>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</si>
  <si>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</si>
  <si>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</si>
  <si>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</si>
  <si>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</si>
  <si>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</si>
  <si>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</si>
  <si>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</si>
  <si>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</si>
  <si>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</si>
  <si>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</si>
  <si>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</si>
  <si>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</si>
  <si>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</si>
  <si>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</si>
  <si>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</si>
  <si>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</si>
  <si>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</si>
  <si>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</si>
  <si>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</si>
  <si>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</si>
  <si>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</si>
  <si>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</si>
  <si>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</si>
  <si>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</si>
  <si>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</si>
  <si>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</si>
  <si>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</si>
  <si>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</si>
  <si>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</si>
  <si>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</si>
  <si>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</si>
  <si>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</si>
  <si>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</si>
  <si>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</si>
  <si>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</si>
  <si>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</si>
  <si>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</si>
  <si>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</si>
  <si>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</si>
  <si>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</si>
  <si>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</si>
  <si>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</si>
  <si>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</si>
  <si>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</si>
  <si>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</si>
  <si>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</si>
  <si>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</si>
  <si>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</si>
  <si>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</si>
  <si>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</si>
  <si>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</si>
  <si>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</si>
  <si>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</si>
  <si>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</si>
  <si>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</si>
  <si>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</si>
  <si>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</si>
  <si>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</si>
  <si>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</si>
  <si>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</si>
  <si>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</si>
  <si>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</si>
  <si>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</si>
  <si>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</si>
  <si>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</si>
  <si>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</si>
  <si>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</si>
  <si>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</si>
  <si>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</si>
  <si>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</si>
  <si>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</si>
  <si>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</si>
  <si>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</si>
  <si>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</si>
  <si>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</si>
  <si>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</si>
  <si>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</si>
  <si>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</si>
  <si>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</si>
  <si>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</si>
  <si>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</si>
  <si>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</si>
  <si>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</si>
  <si>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</si>
  <si>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</si>
  <si>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</si>
  <si>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</si>
  <si>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</si>
  <si>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</si>
  <si>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</si>
  <si>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</si>
  <si>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</si>
  <si>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</si>
  <si>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</si>
  <si>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</si>
  <si>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</si>
  <si>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</si>
  <si>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</si>
  <si>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</si>
  <si>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</si>
  <si>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</si>
  <si>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</si>
  <si>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</si>
  <si>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</si>
  <si>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</si>
  <si>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</si>
  <si>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</si>
  <si>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</si>
  <si>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</si>
  <si>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</si>
  <si>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</si>
  <si>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</si>
  <si>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</si>
  <si>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</si>
  <si>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</si>
  <si>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</si>
  <si>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</si>
  <si>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</si>
  <si>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</si>
  <si>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</si>
  <si>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</si>
  <si>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</si>
  <si>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</si>
  <si>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</si>
  <si>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</si>
  <si>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</si>
  <si>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</si>
  <si>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</si>
  <si>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</si>
  <si>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</si>
  <si>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</si>
  <si>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</si>
  <si>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</si>
  <si>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</si>
  <si>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</si>
  <si>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</si>
  <si>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</si>
  <si>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</si>
  <si>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</si>
  <si>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</si>
  <si>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</si>
  <si>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</si>
  <si>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</si>
  <si>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</si>
  <si>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</si>
  <si>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</si>
  <si>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</si>
  <si>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</si>
  <si>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</si>
  <si>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</si>
  <si>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</si>
  <si>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</si>
  <si>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</si>
  <si>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</si>
  <si>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</si>
  <si>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</si>
  <si>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</si>
  <si>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</si>
  <si>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</si>
  <si>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</si>
  <si>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</si>
  <si>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</si>
  <si>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</si>
  <si>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</si>
  <si>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</si>
  <si>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</si>
  <si>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</si>
  <si>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</si>
  <si>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</si>
  <si>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</si>
  <si>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</si>
  <si>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</si>
  <si>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</si>
  <si>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</si>
  <si>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</si>
  <si>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</si>
  <si>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</si>
  <si>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</si>
  <si>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</si>
  <si>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</si>
  <si>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</si>
  <si>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</si>
  <si>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</si>
  <si>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</si>
  <si>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</si>
  <si>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</si>
  <si>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</si>
  <si>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</si>
  <si>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</si>
  <si>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</si>
  <si>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</si>
  <si>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</si>
  <si>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</si>
  <si>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</si>
  <si>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</si>
  <si>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</si>
  <si>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</si>
  <si>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</si>
  <si>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</si>
  <si>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</si>
  <si>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</si>
  <si>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</si>
  <si>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</si>
  <si>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</si>
  <si>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</si>
  <si>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</si>
  <si>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</si>
  <si>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</si>
  <si>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</si>
  <si>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</si>
  <si>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</si>
  <si>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</si>
  <si>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</si>
  <si>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</si>
  <si>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</si>
  <si>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</si>
  <si>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</si>
  <si>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</si>
  <si>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</si>
  <si>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</si>
  <si>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</si>
  <si>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</si>
  <si>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</si>
  <si>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</si>
  <si>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</si>
  <si>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</si>
  <si>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</si>
  <si>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</si>
  <si>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</si>
  <si>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</si>
  <si>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</si>
  <si>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</si>
  <si>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</si>
  <si>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</si>
  <si>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</si>
  <si>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</si>
  <si>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</si>
  <si>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</si>
  <si>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</si>
  <si>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</si>
  <si>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</si>
  <si>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</si>
  <si>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</si>
  <si>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</si>
  <si>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</si>
  <si>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</si>
  <si>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</si>
  <si>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</si>
  <si>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</si>
  <si>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</si>
  <si>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</si>
  <si>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</si>
  <si>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</si>
  <si>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</si>
  <si>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</si>
  <si>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</si>
  <si>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</si>
  <si>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</si>
  <si>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</si>
  <si>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</si>
  <si>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</si>
  <si>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</si>
  <si>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</si>
  <si>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</si>
  <si>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</si>
  <si>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</si>
  <si>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</si>
  <si>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</si>
  <si>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</si>
  <si>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</si>
  <si>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</si>
  <si>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</si>
  <si>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</si>
  <si>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</si>
  <si>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</si>
  <si>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</si>
  <si>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</si>
  <si>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</si>
  <si>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</si>
  <si>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</si>
  <si>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</si>
  <si>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</si>
  <si>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</si>
  <si>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</si>
  <si>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</si>
  <si>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</si>
  <si>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</si>
  <si>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</si>
  <si>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</si>
  <si>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</si>
  <si>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</si>
  <si>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</si>
  <si>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</si>
  <si>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</si>
  <si>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</si>
  <si>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</si>
  <si>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</si>
  <si>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</si>
  <si>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</si>
  <si>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</si>
  <si>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</si>
  <si>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</si>
  <si>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</si>
  <si>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</si>
  <si>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</si>
  <si>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</si>
  <si>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</si>
  <si>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</si>
  <si>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</si>
  <si>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</si>
  <si>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</si>
  <si>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</si>
  <si>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</si>
  <si>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</si>
  <si>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</si>
  <si>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</si>
  <si>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</si>
  <si>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</si>
  <si>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</si>
  <si>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</si>
  <si>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</si>
  <si>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</si>
  <si>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</si>
  <si>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</si>
  <si>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</si>
  <si>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</si>
  <si>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</si>
  <si>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</si>
  <si>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</si>
  <si>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</si>
  <si>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</si>
  <si>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</si>
  <si>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</si>
  <si>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</si>
  <si>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</si>
  <si>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</si>
  <si>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</si>
  <si>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</si>
  <si>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</si>
  <si>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</si>
  <si>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</si>
  <si>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</si>
  <si>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</si>
  <si>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</si>
  <si>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</si>
  <si>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</si>
  <si>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</si>
  <si>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</si>
  <si>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</si>
  <si>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</si>
  <si>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</si>
  <si>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</si>
  <si>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</si>
  <si>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</si>
  <si>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</si>
  <si>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</si>
  <si>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</si>
  <si>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</si>
  <si>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</si>
  <si>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</si>
  <si>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</si>
  <si>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</si>
  <si>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</si>
  <si>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</si>
  <si>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</si>
  <si>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</si>
  <si>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</si>
  <si>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</si>
  <si>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</si>
  <si>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</si>
  <si>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</si>
  <si>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</si>
  <si>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</si>
  <si>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</si>
  <si>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</si>
  <si>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</si>
  <si>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</si>
  <si>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</si>
  <si>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</si>
  <si>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</si>
  <si>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</si>
  <si>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</si>
  <si>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</si>
  <si>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</si>
  <si>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</si>
  <si>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</si>
  <si>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</si>
  <si>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</si>
  <si>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</si>
  <si>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</si>
  <si>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</si>
  <si>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</si>
  <si>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</si>
  <si>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</si>
  <si>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</si>
  <si>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</si>
  <si>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</si>
  <si>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</si>
  <si>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</si>
  <si>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</si>
  <si>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</si>
  <si>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</si>
  <si>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</si>
  <si>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</si>
  <si>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</si>
  <si>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</si>
  <si>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</si>
  <si>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</si>
  <si>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</si>
  <si>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</si>
  <si>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</si>
  <si>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</si>
  <si>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</si>
  <si>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</si>
  <si>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</si>
  <si>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</si>
  <si>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</si>
  <si>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</si>
  <si>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</si>
  <si>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</si>
  <si>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</si>
  <si>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</si>
  <si>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</si>
  <si>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</si>
  <si>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</si>
  <si>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</si>
  <si>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</si>
  <si>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</si>
  <si>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</si>
  <si>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</si>
  <si>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</si>
  <si>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</si>
  <si>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</si>
  <si>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</si>
  <si>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</si>
  <si>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</si>
  <si>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</si>
  <si>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</si>
  <si>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</si>
  <si>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</si>
  <si>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</si>
  <si>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</si>
  <si>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</si>
  <si>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</si>
  <si>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</si>
  <si>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</si>
  <si>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</si>
  <si>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</si>
  <si>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</si>
  <si>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</si>
  <si>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</si>
  <si>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</si>
  <si>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</si>
  <si>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</si>
  <si>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</si>
  <si>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</si>
  <si>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</si>
  <si>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</si>
  <si>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</si>
  <si>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</si>
  <si>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</si>
  <si>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</si>
  <si>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</si>
  <si>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</si>
  <si>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</si>
  <si>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</si>
  <si>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</si>
  <si>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</si>
  <si>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</si>
  <si>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</si>
  <si>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</si>
  <si>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</si>
  <si>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</si>
  <si>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</si>
  <si>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</si>
  <si>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</si>
  <si>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</si>
  <si>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</si>
  <si>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</si>
  <si>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</si>
  <si>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</si>
  <si>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</si>
  <si>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</si>
  <si>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</si>
  <si>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</si>
  <si>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</si>
  <si>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</si>
  <si>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</si>
  <si>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</si>
  <si>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</si>
  <si>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</si>
  <si>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</si>
  <si>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</si>
  <si>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</si>
  <si>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</si>
  <si>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</si>
  <si>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</si>
  <si>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</si>
  <si>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</si>
  <si>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</si>
  <si>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</si>
  <si>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</si>
  <si>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</si>
  <si>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</si>
  <si>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</si>
  <si>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</si>
  <si>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</si>
  <si>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</si>
  <si>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</si>
  <si>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</si>
  <si>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</si>
  <si>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</si>
  <si>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</si>
  <si>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</si>
  <si>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</si>
  <si>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</si>
  <si>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</si>
  <si>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</si>
  <si>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</si>
  <si>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</si>
  <si>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</si>
  <si>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</si>
  <si>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</si>
  <si>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</si>
  <si>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</si>
  <si>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</si>
  <si>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</si>
  <si>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</si>
  <si>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</si>
  <si>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</si>
  <si>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</si>
  <si>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</si>
  <si>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</si>
  <si>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</si>
  <si>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</si>
  <si>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</si>
  <si>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</si>
  <si>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</si>
  <si>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</si>
  <si>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</si>
  <si>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</si>
  <si>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</si>
  <si>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</si>
  <si>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</si>
  <si>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</si>
  <si>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</si>
  <si>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</si>
  <si>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</si>
  <si>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</si>
  <si>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</si>
  <si>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</si>
  <si>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</si>
  <si>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</si>
  <si>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</si>
  <si>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</si>
  <si>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</si>
  <si>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</si>
  <si>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</si>
  <si>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</si>
  <si>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</si>
  <si>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</si>
  <si>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</si>
  <si>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</si>
  <si>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</si>
  <si>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</si>
  <si>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</si>
  <si>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</si>
  <si>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</si>
  <si>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</si>
  <si>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</si>
  <si>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</si>
  <si>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</si>
  <si>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</si>
  <si>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</si>
  <si>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</si>
  <si>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</si>
  <si>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</si>
  <si>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</si>
  <si>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</si>
  <si>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</si>
  <si>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</si>
  <si>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</si>
  <si>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</si>
  <si>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</si>
  <si>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</si>
  <si>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</si>
  <si>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</si>
  <si>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</si>
  <si>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</si>
  <si>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</si>
  <si>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</si>
  <si>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</si>
  <si>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</si>
  <si>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</si>
  <si>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</si>
  <si>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</si>
  <si>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</si>
  <si>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</si>
  <si>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</si>
  <si>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</si>
  <si>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</si>
  <si>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</si>
  <si>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</si>
  <si>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</si>
  <si>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</si>
  <si>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</si>
  <si>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</si>
  <si>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</si>
  <si>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</si>
  <si>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</si>
  <si>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</si>
  <si>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</si>
  <si>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</si>
  <si>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</si>
  <si>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</si>
  <si>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</si>
  <si>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</si>
  <si>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</si>
  <si>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</si>
  <si>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</si>
  <si>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</si>
  <si>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</si>
  <si>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</si>
  <si>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</si>
  <si>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</si>
  <si>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</si>
  <si>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</si>
  <si>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</si>
  <si>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</si>
  <si>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</si>
  <si>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</si>
  <si>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</si>
  <si>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</si>
  <si>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</si>
  <si>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</si>
  <si>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</si>
  <si>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</si>
  <si>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</si>
  <si>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</si>
  <si>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</si>
  <si>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</si>
  <si>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</si>
  <si>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</si>
  <si>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</si>
  <si>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</si>
  <si>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</si>
  <si>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</si>
  <si>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</si>
  <si>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</si>
  <si>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</si>
  <si>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</si>
  <si>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</si>
  <si>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</si>
  <si>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</si>
  <si>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</si>
  <si>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</si>
  <si>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</si>
  <si>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</si>
  <si>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</si>
  <si>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</si>
  <si>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</si>
  <si>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</si>
  <si>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</si>
  <si>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</si>
  <si>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</si>
  <si>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</si>
  <si>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</si>
  <si>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</si>
  <si>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</si>
  <si>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</si>
  <si>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</si>
  <si>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</si>
  <si>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</si>
  <si>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</si>
  <si>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</si>
  <si>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</si>
  <si>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</si>
  <si>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</si>
  <si>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</si>
  <si>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</si>
  <si>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</si>
  <si>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</si>
  <si>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</si>
  <si>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</si>
  <si>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</si>
  <si>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</si>
  <si>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</si>
  <si>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</si>
  <si>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</si>
  <si>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</si>
  <si>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</si>
  <si>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</si>
  <si>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</si>
  <si>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</si>
  <si>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</si>
  <si>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</si>
  <si>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</si>
  <si>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</si>
  <si>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</si>
  <si>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</si>
  <si>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</si>
  <si>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</si>
  <si>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</si>
  <si>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</si>
  <si>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</si>
  <si>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</si>
  <si>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</si>
  <si>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</si>
  <si>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</si>
  <si>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</si>
  <si>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</si>
  <si>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</si>
  <si>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</si>
  <si>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</si>
  <si>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</si>
  <si>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</si>
  <si>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</si>
  <si>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</si>
  <si>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</si>
  <si>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</si>
  <si>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</si>
  <si>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</si>
  <si>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</si>
  <si>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</si>
  <si>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</si>
  <si>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</si>
  <si>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</si>
  <si>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</si>
  <si>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</si>
  <si>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</si>
  <si>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</si>
  <si>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</si>
  <si>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</si>
  <si>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</si>
  <si>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</si>
  <si>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</si>
  <si>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</si>
  <si>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</si>
  <si>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</si>
  <si>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</si>
  <si>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</si>
  <si>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</si>
  <si>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</si>
  <si>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</si>
  <si>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</si>
  <si>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</si>
  <si>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</si>
  <si>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</si>
  <si>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</si>
  <si>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</si>
  <si>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</si>
  <si>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</si>
  <si>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</si>
  <si>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</si>
  <si>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</si>
  <si>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</si>
  <si>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</si>
  <si>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</si>
  <si>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</si>
  <si>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</si>
  <si>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</si>
  <si>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</si>
  <si>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</si>
  <si>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</si>
  <si>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</si>
  <si>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</si>
  <si>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</si>
  <si>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</si>
  <si>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</si>
  <si>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</si>
  <si>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</si>
  <si>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</si>
  <si>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</si>
  <si>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</si>
  <si>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</si>
  <si>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</si>
  <si>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</si>
  <si>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</si>
  <si>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</si>
  <si>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</si>
  <si>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</si>
  <si>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</si>
  <si>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</si>
  <si>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</si>
  <si>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</si>
  <si>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</si>
  <si>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</si>
  <si>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</si>
  <si>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</si>
  <si>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</si>
  <si>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</si>
  <si>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</si>
  <si>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</si>
  <si>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</si>
  <si>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</si>
  <si>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</si>
  <si>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</si>
  <si>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</si>
  <si>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</si>
  <si>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</si>
  <si>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</si>
  <si>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</si>
  <si>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</si>
  <si>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</si>
  <si>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</si>
  <si>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</si>
  <si>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</si>
  <si>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</si>
  <si>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</si>
  <si>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</si>
  <si>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</si>
  <si>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</si>
  <si>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</si>
  <si>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</si>
  <si>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</si>
  <si>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</si>
  <si>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</si>
  <si>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</si>
  <si>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</si>
  <si>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</si>
  <si>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</si>
  <si>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</si>
  <si>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</si>
  <si>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</si>
  <si>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</si>
  <si>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</si>
  <si>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</si>
  <si>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</si>
  <si>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</si>
  <si>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</si>
  <si>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</si>
  <si>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</si>
  <si>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</si>
  <si>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</si>
  <si>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</si>
  <si>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</si>
  <si>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</si>
  <si>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</si>
  <si>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</si>
  <si>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</si>
  <si>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</si>
  <si>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</si>
  <si>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</si>
  <si>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</si>
  <si>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</si>
  <si>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</si>
  <si>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</si>
  <si>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</si>
  <si>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</si>
  <si>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</si>
  <si>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</si>
  <si>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</si>
  <si>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</si>
  <si>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</si>
  <si>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</si>
  <si>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</si>
  <si>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</si>
  <si>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</si>
  <si>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</si>
  <si>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</si>
  <si>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</si>
  <si>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</si>
  <si>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</si>
  <si>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</si>
  <si>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</si>
  <si>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</si>
  <si>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</si>
  <si>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</si>
  <si>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</si>
  <si>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</si>
  <si>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</si>
  <si>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</si>
  <si>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</si>
  <si>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</si>
  <si>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</si>
  <si>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</si>
  <si>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</si>
  <si>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</si>
  <si>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</si>
  <si>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</si>
  <si>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</si>
  <si>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</si>
  <si>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</si>
  <si>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</si>
  <si>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</si>
  <si>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</si>
  <si>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</si>
  <si>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</si>
  <si>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</si>
  <si>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</si>
  <si>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</si>
  <si>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</si>
  <si>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</si>
  <si>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</si>
  <si>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</si>
  <si>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</si>
  <si>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</si>
  <si>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</si>
  <si>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</si>
  <si>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</si>
  <si>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</si>
  <si>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</si>
  <si>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</si>
  <si>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</si>
  <si>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</si>
  <si>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</si>
  <si>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</si>
  <si>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</si>
  <si>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</si>
  <si>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</si>
  <si>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</si>
  <si>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</si>
  <si>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</si>
  <si>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</si>
  <si>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</si>
  <si>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</si>
  <si>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</si>
  <si>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</si>
  <si>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</si>
  <si>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</si>
  <si>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</si>
  <si>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</si>
  <si>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</si>
  <si>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</si>
  <si>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</si>
  <si>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</si>
  <si>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</si>
  <si>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</si>
  <si>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</si>
  <si>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</si>
  <si>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</si>
  <si>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</si>
  <si>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</si>
  <si>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</si>
  <si>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</si>
  <si>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</si>
  <si>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</si>
  <si>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</si>
  <si>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</si>
  <si>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</si>
  <si>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</si>
  <si>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</si>
  <si>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</si>
  <si>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</si>
  <si>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</si>
  <si>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</si>
  <si>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</si>
  <si>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</si>
  <si>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</si>
  <si>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</si>
  <si>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</si>
  <si>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</si>
  <si>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</si>
  <si>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</si>
  <si>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</si>
  <si>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</si>
  <si>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</si>
  <si>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</si>
  <si>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</si>
  <si>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</si>
  <si>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</si>
  <si>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</si>
  <si>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</si>
  <si>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</si>
  <si>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</si>
  <si>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</si>
  <si>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</si>
  <si>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</si>
  <si>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</si>
  <si>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</si>
  <si>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</si>
  <si>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</si>
  <si>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</si>
  <si>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</si>
  <si>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</si>
  <si>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</si>
  <si>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</si>
  <si>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</si>
  <si>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</si>
  <si>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</si>
  <si>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</si>
  <si>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</si>
  <si>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</si>
  <si>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</si>
  <si>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</si>
  <si>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</si>
  <si>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</si>
  <si>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</si>
  <si>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</si>
  <si>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</si>
  <si>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</si>
  <si>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</si>
  <si>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</si>
  <si>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</si>
  <si>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</si>
  <si>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</si>
  <si>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</si>
  <si>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</si>
  <si>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</si>
  <si>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</si>
  <si>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</si>
  <si>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</si>
  <si>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</si>
  <si>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</si>
  <si>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</si>
  <si>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</si>
  <si>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</si>
  <si>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</si>
  <si>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</si>
  <si>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</si>
  <si>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</si>
  <si>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</si>
  <si>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</si>
  <si>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</si>
  <si>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</si>
  <si>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</si>
  <si>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</si>
  <si>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</si>
  <si>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</si>
  <si>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</si>
  <si>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</si>
  <si>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</si>
  <si>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</si>
  <si>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</si>
  <si>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</si>
  <si>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</si>
  <si>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</si>
  <si>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</si>
  <si>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</si>
  <si>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</si>
  <si>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</si>
  <si>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</si>
  <si>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</si>
  <si>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</si>
  <si>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</si>
  <si>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</si>
  <si>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</si>
  <si>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</si>
  <si>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</si>
  <si>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</si>
  <si>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</si>
  <si>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</si>
  <si>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</si>
  <si>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</si>
  <si>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</si>
  <si>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</si>
  <si>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</si>
  <si>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</si>
  <si>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</si>
  <si>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</si>
  <si>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</si>
  <si>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</si>
  <si>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</si>
  <si>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</si>
  <si>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</si>
  <si>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</si>
  <si>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</si>
  <si>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</si>
  <si>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</si>
  <si>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</si>
  <si>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</si>
  <si>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</si>
  <si>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</si>
  <si>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</si>
  <si>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</si>
  <si>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</si>
  <si>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</si>
  <si>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</si>
  <si>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</si>
  <si>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</si>
  <si>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</si>
  <si>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</si>
  <si>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</si>
  <si>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</si>
  <si>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</si>
  <si>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</si>
  <si>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</si>
  <si>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</si>
  <si>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</si>
  <si>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</si>
  <si>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</si>
  <si>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</si>
  <si>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</si>
  <si>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</si>
  <si>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</si>
  <si>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</si>
  <si>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</si>
  <si>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</si>
  <si>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</si>
  <si>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</si>
  <si>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</si>
  <si>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</si>
  <si>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</si>
  <si>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</si>
  <si>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</si>
  <si>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</si>
  <si>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</si>
  <si>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</si>
  <si>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</si>
  <si>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</si>
  <si>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</si>
  <si>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</si>
  <si>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</si>
  <si>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</si>
  <si>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</si>
  <si>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</si>
  <si>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</si>
  <si>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</si>
  <si>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</si>
  <si>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</si>
  <si>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</si>
  <si>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</si>
  <si>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</si>
  <si>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</si>
  <si>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</si>
  <si>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</si>
  <si>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</si>
  <si>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</si>
  <si>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</si>
  <si>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</si>
  <si>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</si>
  <si>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</si>
  <si>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</si>
  <si>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</si>
  <si>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</si>
  <si>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</si>
  <si>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</si>
  <si>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</si>
  <si>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</si>
  <si>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</si>
  <si>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</si>
  <si>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</si>
  <si>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</si>
  <si>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</si>
  <si>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</si>
  <si>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</si>
  <si>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</si>
  <si>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</si>
  <si>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</si>
  <si>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</si>
  <si>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</si>
  <si>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</si>
  <si>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</si>
  <si>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</si>
  <si>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</si>
  <si>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</si>
  <si>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</si>
  <si>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</si>
  <si>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</si>
  <si>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</si>
  <si>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</si>
  <si>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</si>
  <si>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</si>
  <si>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</si>
  <si>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</si>
  <si>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</si>
  <si>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</si>
  <si>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</si>
  <si>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</si>
  <si>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</si>
  <si>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</si>
  <si>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</si>
  <si>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</si>
  <si>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</si>
  <si>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</si>
  <si>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</si>
  <si>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</si>
  <si>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</si>
  <si>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</si>
  <si>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</si>
  <si>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</si>
  <si>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</si>
  <si>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</si>
  <si>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</si>
  <si>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</si>
  <si>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</si>
  <si>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</si>
  <si>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</si>
  <si>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</si>
  <si>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</si>
  <si>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</si>
  <si>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</si>
  <si>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</si>
  <si>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</si>
  <si>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</si>
  <si>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</si>
  <si>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</si>
  <si>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</si>
  <si>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</si>
  <si>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</si>
  <si>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</si>
  <si>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</si>
  <si>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</si>
  <si>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</si>
  <si>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</si>
  <si>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</si>
  <si>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</si>
  <si>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</si>
  <si>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</si>
  <si>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</si>
  <si>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</si>
  <si>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</si>
  <si>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</si>
  <si>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</si>
  <si>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</si>
  <si>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</si>
  <si>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</si>
  <si>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</si>
  <si>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</si>
  <si>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</si>
  <si>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</si>
  <si>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</si>
  <si>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</si>
  <si>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</si>
  <si>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</si>
  <si>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</si>
  <si>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</si>
  <si>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</si>
  <si>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</si>
  <si>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</si>
  <si>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</si>
  <si>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</si>
  <si>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</si>
  <si>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</si>
  <si>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</si>
  <si>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</si>
  <si>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</si>
  <si>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</si>
  <si>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</si>
  <si>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</si>
  <si>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</si>
  <si>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</si>
  <si>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</si>
  <si>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</si>
  <si>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</si>
  <si>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</si>
  <si>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</si>
  <si>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</si>
  <si>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</si>
  <si>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</si>
  <si>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</si>
  <si>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</si>
  <si>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</si>
  <si>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</si>
  <si>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</si>
  <si>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</si>
  <si>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</si>
  <si>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</si>
  <si>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</si>
  <si>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</si>
  <si>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</si>
  <si>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</si>
  <si>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</si>
  <si>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</si>
  <si>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</si>
  <si>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</si>
  <si>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</si>
  <si>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</si>
  <si>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</si>
  <si>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</si>
  <si>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</si>
  <si>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</si>
  <si>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</si>
  <si>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</si>
  <si>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</si>
  <si>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</si>
  <si>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</si>
  <si>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</si>
  <si>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</si>
  <si>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</si>
  <si>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</si>
  <si>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</si>
  <si>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</si>
  <si>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</si>
  <si>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</si>
  <si>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</si>
  <si>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</si>
  <si>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</si>
  <si>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</si>
  <si>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</si>
  <si>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</si>
  <si>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</si>
  <si>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</si>
  <si>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</si>
  <si>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</si>
  <si>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</si>
  <si>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</si>
  <si>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</si>
  <si>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</si>
  <si>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</si>
  <si>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</si>
  <si>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</si>
  <si>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</si>
  <si>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</si>
  <si>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</si>
  <si>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</si>
  <si>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</si>
  <si>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</si>
  <si>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</si>
  <si>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</si>
  <si>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</si>
  <si>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</si>
  <si>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</si>
  <si>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</si>
  <si>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</si>
  <si>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</si>
  <si>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</si>
  <si>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</si>
  <si>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</si>
  <si>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</si>
  <si>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</si>
  <si>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</si>
  <si>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</si>
  <si>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</si>
  <si>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</si>
  <si>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</si>
  <si>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</si>
  <si>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</si>
  <si>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</si>
  <si>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</si>
  <si>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</si>
  <si>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</si>
  <si>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</si>
  <si>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</si>
  <si>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</si>
  <si>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</si>
  <si>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</si>
  <si>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</si>
  <si>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</si>
  <si>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</si>
  <si>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</si>
  <si>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</si>
  <si>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</si>
  <si>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</si>
  <si>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</si>
  <si>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</si>
  <si>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</si>
  <si>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</si>
  <si>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</si>
  <si>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</si>
  <si>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</si>
  <si>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</si>
  <si>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</si>
  <si>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</si>
  <si>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</si>
  <si>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</si>
  <si>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</si>
  <si>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</si>
  <si>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</si>
  <si>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</si>
  <si>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</si>
  <si>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</si>
  <si>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</si>
  <si>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</si>
  <si>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</si>
  <si>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</si>
  <si>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</si>
  <si>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</si>
  <si>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</si>
  <si>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</si>
  <si>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</si>
  <si>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</si>
  <si>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</si>
  <si>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</si>
  <si>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</si>
  <si>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</si>
  <si>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</si>
  <si>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</si>
  <si>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</si>
  <si>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</si>
  <si>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</si>
  <si>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</si>
  <si>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</si>
  <si>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</si>
  <si>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</si>
  <si>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</si>
  <si>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</si>
  <si>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</si>
  <si>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</si>
  <si>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</si>
  <si>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</si>
  <si>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</si>
  <si>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</si>
  <si>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</si>
  <si>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</si>
  <si>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</si>
  <si>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</si>
  <si>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</si>
  <si>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</si>
  <si>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</si>
  <si>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</si>
  <si>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</si>
  <si>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</si>
  <si>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</si>
  <si>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</si>
  <si>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</si>
  <si>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</si>
  <si>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</si>
  <si>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</si>
  <si>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</si>
  <si>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</si>
  <si>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</si>
  <si>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</si>
  <si>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</si>
  <si>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</si>
  <si>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</si>
  <si>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</si>
  <si>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</si>
  <si>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</si>
  <si>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</si>
  <si>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</si>
  <si>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</si>
  <si>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</si>
  <si>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</si>
  <si>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</si>
  <si>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</si>
  <si>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</si>
  <si>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</si>
  <si>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</si>
  <si>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</si>
  <si>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</si>
  <si>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</si>
  <si>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</si>
  <si>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</si>
  <si>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</si>
  <si>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</si>
  <si>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</si>
  <si>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</si>
  <si>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</si>
  <si>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</si>
  <si>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</si>
  <si>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</si>
  <si>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</si>
  <si>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</si>
  <si>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</si>
  <si>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</si>
  <si>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</si>
  <si>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</si>
  <si>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</si>
  <si>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</si>
  <si>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</si>
  <si>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</si>
  <si>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</si>
  <si>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</si>
  <si>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</si>
  <si>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</si>
  <si>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</si>
  <si>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</si>
  <si>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</si>
  <si>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</si>
  <si>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</si>
  <si>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</si>
  <si>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</si>
  <si>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</si>
  <si>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</si>
  <si>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</si>
  <si>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</si>
  <si>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</si>
  <si>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</si>
  <si>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</si>
  <si>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</si>
  <si>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</si>
  <si>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</si>
  <si>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</si>
  <si>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</si>
  <si>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</si>
  <si>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</si>
  <si>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</si>
  <si>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</si>
  <si>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</si>
  <si>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</si>
  <si>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</si>
  <si>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</si>
  <si>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</si>
  <si>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</si>
  <si>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</si>
  <si>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</si>
  <si>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</si>
  <si>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</si>
  <si>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</si>
  <si>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</si>
  <si>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</si>
  <si>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</si>
  <si>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</si>
  <si>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</si>
  <si>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</si>
  <si>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</si>
  <si>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</si>
  <si>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</si>
  <si>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</si>
  <si>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</si>
  <si>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</si>
  <si>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</si>
  <si>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</si>
  <si>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</si>
  <si>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</si>
  <si>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</si>
  <si>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</si>
  <si>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</si>
  <si>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</si>
  <si>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</si>
  <si>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</si>
  <si>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</si>
  <si>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</si>
  <si>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</si>
  <si>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</si>
  <si>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</si>
  <si>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</si>
  <si>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</si>
  <si>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</si>
  <si>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</si>
  <si>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</si>
  <si>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</si>
  <si>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</si>
  <si>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</si>
  <si>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</si>
  <si>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</si>
  <si>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</si>
  <si>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</si>
  <si>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</si>
  <si>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</si>
  <si>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</si>
  <si>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</si>
  <si>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</si>
  <si>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</si>
  <si>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</si>
  <si>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</si>
  <si>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</si>
  <si>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</si>
  <si>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</si>
  <si>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</si>
  <si>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</si>
  <si>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</si>
  <si>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</si>
  <si>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</si>
  <si>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</si>
  <si>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</si>
  <si>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</si>
  <si>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</si>
  <si>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</si>
  <si>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</si>
  <si>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</si>
  <si>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</si>
  <si>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</si>
  <si>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</si>
  <si>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</si>
  <si>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</si>
  <si>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</si>
  <si>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</si>
  <si>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</si>
  <si>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</si>
  <si>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</si>
  <si>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</si>
  <si>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</si>
  <si>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</si>
  <si>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</si>
  <si>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</si>
  <si>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</si>
  <si>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</si>
  <si>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</si>
  <si>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</si>
  <si>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</si>
  <si>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</si>
  <si>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</si>
  <si>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</si>
  <si>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</si>
  <si>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</si>
  <si>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</si>
  <si>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</si>
  <si>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</si>
  <si>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</si>
  <si>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</si>
  <si>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</si>
  <si>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</si>
  <si>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</si>
  <si>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</si>
  <si>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</si>
  <si>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</si>
  <si>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</si>
  <si>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</si>
  <si>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</si>
  <si>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</si>
  <si>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</si>
  <si>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</si>
  <si>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</si>
  <si>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</si>
  <si>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</si>
  <si>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</si>
  <si>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</si>
  <si>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</si>
  <si>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</si>
  <si>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</si>
  <si>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</si>
  <si>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</si>
  <si>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</si>
  <si>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</si>
  <si>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</si>
  <si>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</si>
  <si>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</si>
  <si>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</si>
  <si>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</si>
  <si>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</si>
  <si>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</si>
  <si>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</si>
  <si>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</si>
  <si>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</si>
  <si>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</si>
  <si>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</si>
  <si>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</si>
  <si>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</si>
  <si>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</si>
  <si>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</si>
  <si>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</si>
  <si>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</si>
  <si>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</si>
  <si>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</si>
  <si>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</si>
  <si>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</si>
  <si>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</si>
  <si>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</si>
  <si>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</si>
  <si>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</si>
  <si>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</si>
  <si>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</si>
  <si>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</si>
  <si>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</si>
  <si>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</si>
  <si>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</si>
  <si>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</si>
  <si>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</si>
  <si>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</si>
  <si>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</si>
  <si>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</si>
  <si>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</si>
  <si>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</si>
  <si>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</si>
  <si>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</si>
  <si>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</si>
  <si>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</si>
  <si>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</si>
  <si>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</si>
  <si>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</si>
  <si>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</si>
  <si>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</si>
  <si>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</si>
  <si>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</si>
  <si>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</si>
  <si>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</si>
  <si>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</si>
  <si>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</si>
  <si>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</si>
  <si>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</si>
  <si>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</si>
  <si>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</si>
  <si>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</si>
  <si>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</si>
  <si>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</si>
  <si>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</si>
  <si>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</si>
  <si>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</si>
  <si>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</si>
  <si>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</si>
  <si>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</si>
  <si>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</si>
  <si>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</si>
  <si>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</si>
  <si>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</si>
  <si>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</si>
  <si>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</si>
  <si>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</si>
  <si>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</si>
  <si>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</si>
  <si>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</si>
  <si>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</si>
  <si>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</si>
  <si>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</si>
  <si>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</si>
  <si>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</si>
  <si>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</si>
  <si>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</si>
  <si>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</si>
  <si>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</si>
  <si>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</si>
  <si>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</si>
  <si>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</si>
  <si>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</si>
  <si>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</si>
  <si>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</si>
  <si>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</si>
  <si>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</si>
  <si>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</si>
  <si>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</si>
  <si>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</si>
  <si>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</si>
  <si>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</si>
  <si>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</si>
  <si>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</si>
  <si>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</si>
  <si>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</si>
  <si>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</si>
  <si>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</si>
  <si>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</si>
  <si>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</si>
  <si>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</si>
  <si>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</si>
  <si>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</si>
  <si>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</si>
  <si>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</si>
  <si>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</si>
  <si>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</si>
  <si>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</si>
  <si>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</si>
  <si>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</si>
  <si>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</si>
  <si>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</si>
  <si>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</si>
  <si>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</si>
  <si>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</si>
  <si>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</si>
  <si>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</si>
  <si>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</si>
  <si>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</si>
  <si>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</si>
  <si>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</si>
  <si>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</si>
  <si>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</si>
  <si>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</si>
  <si>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</si>
  <si>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</si>
  <si>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</si>
  <si>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</si>
  <si>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</si>
  <si>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</si>
  <si>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</si>
  <si>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</si>
  <si>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</si>
  <si>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</si>
  <si>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</si>
  <si>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</si>
  <si>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</si>
  <si>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</si>
  <si>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</si>
  <si>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</si>
  <si>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</si>
  <si>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</si>
  <si>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</si>
  <si>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</si>
  <si>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</si>
  <si>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</si>
  <si>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</si>
  <si>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</si>
  <si>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</si>
  <si>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</si>
  <si>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</si>
  <si>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</si>
  <si>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</si>
  <si>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</si>
  <si>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</si>
  <si>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</si>
  <si>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</si>
  <si>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</si>
  <si>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</si>
  <si>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</si>
  <si>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</si>
  <si>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</si>
  <si>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</si>
  <si>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</si>
  <si>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</si>
  <si>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</si>
  <si>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</si>
  <si>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</si>
  <si>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</si>
  <si>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</si>
  <si>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</si>
  <si>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</si>
  <si>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</si>
  <si>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</si>
  <si>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</si>
  <si>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</si>
  <si>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</si>
  <si>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</si>
  <si>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</si>
  <si>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</si>
  <si>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</si>
  <si>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</si>
  <si>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</si>
  <si>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</si>
  <si>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</si>
  <si>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</si>
  <si>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</si>
  <si>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</si>
  <si>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</si>
  <si>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</si>
  <si>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</si>
  <si>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</si>
  <si>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</si>
  <si>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</si>
  <si>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</si>
  <si>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</si>
  <si>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</si>
  <si>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</si>
  <si>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</si>
  <si>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</si>
  <si>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</si>
  <si>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</si>
  <si>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</si>
  <si>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</si>
  <si>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</si>
  <si>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</si>
  <si>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</si>
  <si>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</si>
  <si>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</si>
  <si>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</si>
  <si>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</si>
  <si>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</si>
  <si>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</si>
  <si>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</si>
  <si>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</si>
  <si>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</si>
  <si>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</si>
  <si>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</si>
  <si>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</si>
  <si>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</si>
  <si>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</si>
  <si>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</si>
  <si>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</si>
  <si>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</si>
  <si>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</si>
  <si>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</si>
  <si>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</si>
  <si>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</si>
  <si>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</si>
  <si>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</si>
  <si>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</si>
  <si>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</si>
  <si>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</si>
  <si>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</si>
  <si>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</si>
  <si>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</si>
  <si>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</si>
  <si>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</si>
  <si>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</si>
  <si>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</si>
  <si>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</si>
  <si>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</si>
  <si>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</si>
  <si>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</si>
  <si>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</si>
  <si>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</si>
  <si>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</si>
  <si>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</si>
  <si>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</si>
  <si>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</si>
  <si>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</si>
  <si>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</si>
  <si>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</si>
  <si>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</si>
  <si>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</si>
  <si>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</si>
  <si>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</si>
  <si>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</si>
  <si>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</si>
  <si>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</si>
  <si>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</si>
  <si>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</si>
  <si>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</si>
  <si>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</si>
  <si>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</si>
  <si>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</si>
  <si>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</si>
  <si>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</si>
  <si>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</si>
  <si>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</si>
  <si>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</si>
  <si>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</si>
  <si>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</si>
  <si>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</si>
  <si>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</si>
  <si>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</si>
  <si>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</si>
  <si>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</si>
  <si>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</si>
  <si>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</si>
  <si>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</si>
  <si>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</si>
  <si>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</si>
  <si>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</si>
  <si>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</si>
  <si>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</si>
  <si>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</si>
  <si>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</si>
  <si>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</si>
  <si>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</si>
  <si>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</si>
  <si>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</si>
  <si>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</si>
  <si>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</si>
  <si>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</si>
  <si>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</si>
  <si>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</si>
  <si>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</si>
  <si>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</si>
  <si>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</si>
  <si>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</si>
  <si>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</si>
  <si>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</si>
  <si>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</si>
  <si>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</si>
  <si>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</si>
  <si>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</si>
  <si>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</si>
  <si>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</si>
  <si>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</si>
  <si>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</si>
  <si>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</si>
  <si>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</si>
  <si>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</si>
  <si>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</si>
  <si>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</si>
  <si>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</si>
  <si>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</si>
  <si>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</si>
  <si>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</si>
  <si>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</si>
  <si>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</si>
  <si>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</si>
  <si>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</si>
  <si>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</si>
  <si>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</si>
  <si>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</si>
  <si>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</si>
  <si>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</si>
  <si>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</si>
  <si>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</si>
  <si>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</si>
  <si>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</si>
  <si>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</si>
  <si>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</si>
  <si>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</si>
  <si>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</si>
  <si>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</si>
  <si>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</si>
  <si>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</si>
  <si>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</si>
  <si>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</si>
  <si>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</si>
  <si>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</si>
  <si>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</si>
  <si>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</si>
  <si>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</si>
  <si>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</si>
  <si>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</si>
  <si>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</si>
  <si>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</si>
  <si>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</si>
  <si>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</si>
  <si>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</si>
  <si>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</si>
  <si>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</si>
  <si>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</si>
  <si>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</si>
  <si>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</si>
  <si>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</si>
  <si>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</si>
  <si>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</si>
  <si>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</si>
  <si>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</si>
  <si>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</si>
  <si>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</si>
  <si>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</si>
  <si>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</si>
  <si>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</si>
  <si>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</si>
  <si>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</si>
  <si>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</si>
  <si>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</si>
  <si>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</si>
  <si>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</si>
  <si>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</si>
  <si>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</si>
  <si>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</si>
  <si>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</si>
  <si>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</si>
  <si>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</si>
  <si>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</si>
  <si>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</si>
  <si>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</si>
  <si>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</si>
  <si>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</si>
  <si>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</si>
  <si>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</si>
  <si>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</si>
  <si>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</si>
  <si>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</si>
  <si>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</si>
  <si>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</si>
  <si>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</si>
  <si>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</si>
  <si>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</si>
  <si>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</si>
  <si>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</si>
  <si>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</si>
  <si>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</si>
  <si>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</si>
  <si>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</si>
  <si>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</si>
  <si>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</si>
  <si>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</si>
  <si>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</si>
  <si>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</si>
  <si>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</si>
  <si>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</si>
  <si>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</si>
  <si>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</si>
  <si>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</si>
  <si>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</si>
  <si>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</si>
  <si>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</si>
  <si>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</si>
  <si>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</si>
  <si>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</si>
  <si>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</si>
  <si>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</si>
  <si>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</si>
  <si>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</si>
  <si>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</si>
  <si>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</si>
  <si>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</si>
  <si>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</si>
  <si>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</si>
  <si>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</si>
  <si>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</si>
  <si>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</si>
  <si>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</si>
  <si>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</si>
  <si>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</si>
  <si>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</si>
  <si>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</si>
  <si>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</si>
  <si>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</si>
  <si>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</si>
  <si>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</si>
  <si>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</si>
  <si>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</si>
  <si>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</si>
  <si>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</si>
  <si>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</si>
  <si>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</si>
  <si>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</si>
  <si>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</si>
  <si>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</si>
  <si>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</si>
  <si>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</si>
  <si>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</si>
  <si>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</si>
  <si>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</si>
  <si>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</si>
  <si>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</si>
  <si>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</si>
  <si>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</si>
  <si>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</si>
  <si>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</si>
  <si>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</si>
  <si>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</si>
  <si>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</si>
  <si>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</si>
  <si>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</si>
  <si>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</si>
  <si>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</si>
  <si>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</si>
  <si>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</si>
  <si>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</si>
  <si>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</si>
  <si>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</si>
  <si>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</si>
  <si>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</si>
  <si>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</si>
  <si>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</si>
  <si>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</si>
  <si>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</si>
  <si>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</si>
  <si>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</si>
  <si>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</si>
  <si>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</si>
  <si>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</si>
  <si>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</si>
  <si>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</si>
  <si>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</si>
  <si>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</si>
  <si>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</si>
  <si>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</si>
  <si>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</si>
  <si>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</si>
  <si>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</si>
  <si>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</si>
  <si>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</si>
  <si>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</si>
  <si>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</si>
  <si>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</si>
  <si>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</si>
  <si>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</si>
  <si>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</si>
  <si>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</si>
  <si>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</si>
  <si>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</si>
  <si>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</si>
  <si>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</si>
  <si>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</si>
  <si>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</si>
  <si>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</si>
  <si>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</si>
  <si>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</si>
  <si>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</si>
  <si>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</si>
  <si>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</si>
  <si>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</si>
  <si>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</si>
  <si>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</si>
  <si>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</si>
  <si>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</si>
  <si>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</si>
  <si>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</si>
  <si>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</si>
  <si>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</si>
  <si>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</si>
  <si>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</si>
  <si>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</si>
  <si>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</si>
  <si>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</si>
  <si>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</si>
  <si>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</si>
  <si>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</si>
  <si>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</si>
  <si>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</si>
  <si>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</si>
  <si>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</si>
  <si>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</si>
  <si>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</si>
  <si>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</si>
  <si>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</si>
  <si>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</si>
  <si>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</si>
  <si>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</si>
  <si>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</si>
  <si>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</si>
  <si>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</si>
  <si>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</si>
  <si>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</si>
  <si>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</si>
  <si>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</si>
  <si>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</si>
  <si>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</si>
  <si>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</si>
  <si>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</si>
  <si>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</si>
  <si>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</si>
  <si>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</si>
  <si>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</si>
  <si>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</si>
  <si>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</si>
  <si>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</si>
  <si>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</si>
  <si>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</si>
  <si>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</si>
  <si>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</si>
  <si>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</si>
  <si>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</si>
  <si>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</si>
  <si>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</si>
  <si>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</si>
  <si>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</si>
  <si>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</si>
  <si>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</si>
  <si>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</si>
  <si>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</si>
  <si>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</si>
  <si>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</si>
  <si>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</si>
  <si>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</si>
  <si>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</si>
  <si>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</si>
  <si>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</si>
  <si>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</si>
  <si>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</si>
  <si>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</si>
  <si>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</si>
  <si>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</si>
  <si>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</si>
  <si>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</si>
  <si>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</si>
  <si>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</si>
  <si>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</si>
  <si>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</si>
  <si>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</si>
  <si>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</si>
  <si>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</si>
  <si>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</si>
  <si>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</si>
  <si>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</si>
  <si>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</si>
  <si>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</si>
  <si>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</si>
  <si>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</si>
  <si>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</si>
  <si>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</si>
  <si>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</si>
  <si>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</si>
  <si>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</si>
  <si>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</si>
  <si>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</si>
  <si>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</si>
  <si>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</si>
  <si>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</si>
  <si>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</si>
  <si>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</si>
  <si>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</si>
  <si>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</si>
  <si>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</si>
  <si>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</si>
  <si>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</si>
  <si>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</si>
  <si>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</si>
  <si>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</si>
  <si>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</si>
  <si>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</si>
  <si>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</si>
  <si>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</si>
  <si>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</si>
  <si>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</si>
  <si>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</si>
  <si>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</si>
  <si>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</si>
  <si>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</si>
  <si>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</si>
  <si>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</si>
  <si>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</si>
  <si>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</si>
  <si>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</si>
  <si>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</si>
  <si>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</si>
  <si>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</si>
  <si>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</si>
  <si>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</si>
  <si>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</si>
  <si>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</si>
  <si>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</si>
  <si>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</si>
  <si>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</si>
  <si>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</si>
  <si>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</si>
  <si>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</si>
  <si>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</si>
  <si>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</si>
  <si>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</si>
  <si>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</si>
  <si>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</si>
  <si>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</si>
  <si>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</si>
  <si>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</si>
  <si>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</si>
  <si>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</si>
  <si>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</si>
  <si>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</si>
  <si>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</si>
  <si>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</si>
  <si>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</si>
  <si>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</si>
  <si>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</si>
  <si>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</si>
  <si>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</si>
  <si>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</si>
  <si>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</si>
  <si>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</si>
  <si>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</si>
  <si>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</si>
  <si>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</si>
  <si>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</si>
  <si>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</si>
  <si>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</si>
  <si>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</si>
  <si>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</si>
  <si>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</si>
  <si>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</si>
  <si>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</si>
  <si>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</si>
  <si>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</si>
  <si>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</si>
  <si>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</si>
  <si>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</si>
  <si>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</si>
  <si>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</si>
  <si>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</si>
  <si>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</si>
  <si>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</si>
  <si>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</si>
  <si>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</si>
  <si>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</si>
  <si>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</si>
  <si>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</si>
  <si>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</si>
  <si>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</si>
  <si>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</si>
  <si>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</si>
  <si>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</si>
  <si>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</si>
  <si>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</si>
  <si>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</si>
  <si>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</si>
  <si>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</si>
  <si>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</si>
  <si>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</si>
  <si>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</si>
  <si>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</si>
  <si>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</si>
  <si>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</si>
  <si>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</si>
  <si>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</si>
  <si>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</si>
  <si>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</si>
  <si>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</si>
  <si>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</si>
  <si>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</si>
  <si>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</si>
  <si>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</si>
  <si>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</si>
  <si>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</si>
  <si>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</si>
  <si>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</si>
  <si>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</si>
  <si>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</si>
  <si>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</si>
  <si>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</si>
  <si>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</si>
  <si>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</si>
  <si>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</si>
  <si>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</si>
  <si>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</si>
  <si>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</si>
  <si>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</si>
  <si>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</si>
  <si>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</si>
  <si>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</si>
  <si>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</si>
  <si>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</si>
  <si>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</si>
  <si>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</si>
  <si>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</si>
  <si>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</si>
  <si>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</si>
  <si>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</si>
  <si>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</si>
  <si>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</si>
  <si>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</si>
  <si>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</si>
  <si>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</si>
  <si>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</si>
  <si>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</si>
  <si>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</si>
  <si>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</si>
  <si>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</si>
  <si>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</si>
  <si>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</si>
  <si>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</si>
  <si>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</si>
  <si>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</si>
  <si>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</si>
  <si>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</si>
  <si>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</si>
  <si>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</si>
  <si>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</si>
  <si>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</si>
  <si>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</si>
  <si>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</si>
  <si>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</si>
  <si>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</si>
  <si>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</si>
  <si>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</si>
  <si>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</si>
  <si>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</si>
  <si>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</si>
  <si>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</si>
  <si>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</si>
  <si>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</si>
  <si>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</si>
  <si>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</si>
  <si>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</si>
  <si>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</si>
  <si>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</si>
  <si>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</si>
  <si>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</si>
  <si>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</si>
  <si>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</si>
  <si>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</si>
  <si>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</si>
  <si>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</si>
  <si>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</si>
  <si>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</si>
  <si>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</si>
  <si>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</si>
  <si>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</si>
  <si>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</si>
  <si>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</si>
  <si>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</si>
  <si>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</si>
  <si>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</si>
  <si>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</si>
  <si>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</si>
  <si>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</si>
  <si>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</si>
  <si>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</si>
  <si>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</si>
  <si>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</si>
  <si>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</si>
  <si>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</si>
  <si>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</si>
  <si>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</si>
  <si>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</si>
  <si>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</si>
  <si>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</si>
  <si>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</si>
  <si>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</si>
  <si>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</si>
  <si>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</si>
  <si>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</si>
  <si>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</si>
  <si>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</si>
  <si>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</si>
  <si>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</si>
  <si>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</si>
  <si>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</si>
  <si>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</si>
  <si>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</si>
  <si>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</si>
  <si>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</si>
  <si>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</si>
  <si>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</si>
  <si>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</si>
  <si>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</si>
  <si>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</si>
  <si>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</si>
  <si>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</si>
  <si>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</si>
  <si>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</si>
  <si>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</si>
  <si>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</si>
  <si>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</si>
  <si>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</si>
  <si>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</si>
  <si>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</si>
  <si>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</si>
  <si>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</si>
  <si>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</si>
  <si>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</si>
  <si>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</si>
  <si>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</si>
  <si>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</si>
  <si>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</si>
  <si>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</si>
  <si>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</si>
  <si>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</si>
  <si>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</si>
  <si>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</si>
  <si>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</si>
  <si>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</si>
  <si>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</si>
  <si>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</si>
  <si>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</si>
  <si>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</si>
  <si>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</si>
  <si>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</si>
  <si>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</si>
  <si>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</si>
  <si>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</si>
  <si>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</si>
  <si>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</si>
  <si>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</si>
  <si>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</si>
  <si>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</si>
  <si>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</si>
  <si>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</si>
  <si>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</si>
  <si>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</si>
  <si>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</si>
  <si>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</si>
  <si>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</si>
  <si>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</si>
  <si>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</si>
  <si>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</si>
  <si>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</si>
  <si>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</si>
  <si>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</si>
  <si>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</si>
  <si>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</si>
  <si>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</si>
  <si>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</si>
  <si>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</si>
  <si>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</si>
  <si>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</si>
  <si>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</si>
  <si>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</si>
  <si>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</si>
  <si>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</si>
  <si>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</si>
  <si>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</si>
  <si>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</si>
  <si>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</si>
  <si>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</si>
  <si>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</si>
  <si>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</si>
  <si>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</si>
  <si>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</si>
  <si>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</si>
  <si>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</si>
  <si>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</si>
  <si>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</si>
  <si>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</si>
  <si>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</si>
  <si>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</si>
  <si>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</si>
  <si>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</si>
  <si>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</si>
  <si>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</si>
  <si>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</si>
  <si>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</si>
  <si>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</si>
  <si>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</si>
  <si>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</si>
  <si>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</si>
  <si>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</si>
  <si>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</si>
  <si>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</si>
  <si>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</si>
  <si>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</si>
  <si>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</si>
  <si>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</si>
  <si>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</si>
  <si>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</si>
  <si>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</si>
  <si>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</si>
  <si>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</si>
  <si>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</si>
  <si>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</si>
  <si>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</si>
  <si>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</si>
  <si>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</si>
  <si>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</si>
  <si>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</si>
  <si>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</si>
  <si>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</si>
  <si>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</si>
  <si>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</si>
  <si>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</si>
  <si>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</si>
  <si>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</si>
  <si>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</si>
  <si>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</si>
  <si>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</si>
  <si>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</si>
  <si>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</si>
  <si>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</si>
  <si>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</si>
  <si>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</si>
  <si>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</si>
  <si>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</si>
  <si>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</si>
  <si>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</si>
  <si>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</si>
  <si>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</si>
  <si>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</si>
  <si>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</si>
  <si>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</si>
  <si>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</si>
  <si>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</si>
  <si>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</si>
  <si>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</si>
  <si>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</si>
  <si>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</si>
  <si>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</si>
  <si>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</si>
  <si>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</si>
  <si>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</si>
  <si>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</si>
  <si>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</si>
  <si>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</si>
  <si>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</si>
  <si>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</si>
  <si>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</si>
  <si>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</si>
  <si>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</si>
  <si>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</si>
  <si>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</si>
  <si>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</si>
  <si>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</si>
  <si>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</si>
  <si>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</si>
  <si>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</si>
  <si>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</si>
  <si>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</si>
  <si>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</si>
  <si>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</si>
  <si>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</si>
  <si>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</si>
  <si>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</si>
  <si>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</si>
  <si>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</si>
  <si>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</si>
  <si>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</si>
  <si>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</si>
  <si>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</si>
  <si>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</si>
  <si>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</si>
  <si>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</si>
  <si>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</si>
  <si>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</si>
  <si>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</si>
  <si>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</si>
  <si>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</si>
  <si>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</si>
  <si>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</si>
  <si>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</si>
  <si>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</si>
  <si>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</si>
  <si>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</si>
  <si>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</si>
  <si>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</si>
  <si>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</si>
  <si>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</si>
  <si>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</si>
  <si>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</si>
  <si>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</si>
  <si>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</si>
  <si>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</si>
  <si>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</si>
  <si>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</si>
  <si>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</si>
  <si>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</si>
  <si>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</si>
  <si>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</si>
  <si>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</si>
  <si>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</si>
  <si>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</si>
  <si>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</si>
  <si>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</si>
  <si>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</si>
  <si>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</si>
  <si>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</si>
  <si>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</si>
  <si>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</si>
  <si>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</si>
  <si>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</si>
  <si>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</si>
  <si>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</si>
  <si>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</si>
  <si>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</si>
  <si>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</si>
  <si>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</si>
  <si>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</si>
  <si>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</si>
  <si>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</si>
  <si>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</si>
  <si>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</si>
  <si>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</si>
  <si>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</si>
  <si>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</si>
  <si>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</si>
  <si>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</si>
  <si>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</si>
  <si>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</si>
  <si>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</si>
  <si>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</si>
  <si>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</si>
  <si>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</si>
  <si>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</si>
  <si>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</si>
  <si>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</si>
  <si>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</si>
  <si>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</si>
  <si>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</si>
  <si>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</si>
  <si>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</si>
  <si>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</si>
  <si>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</si>
  <si>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</si>
  <si>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</si>
  <si>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</si>
  <si>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</si>
  <si>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</si>
  <si>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</si>
  <si>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</si>
  <si>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</si>
  <si>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</si>
  <si>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</si>
  <si>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</si>
  <si>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</si>
  <si>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</si>
  <si>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</si>
  <si>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</si>
  <si>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</si>
  <si>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</si>
  <si>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</si>
  <si>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</si>
  <si>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</si>
  <si>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</si>
  <si>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</si>
  <si>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</si>
  <si>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</si>
  <si>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</si>
  <si>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</si>
  <si>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</si>
  <si>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</si>
  <si>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</si>
  <si>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</si>
  <si>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</si>
  <si>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</si>
  <si>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</si>
  <si>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</si>
  <si>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</si>
  <si>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</si>
  <si>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</si>
  <si>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</si>
  <si>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</si>
  <si>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</si>
  <si>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</si>
  <si>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</si>
  <si>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</si>
  <si>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</si>
  <si>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</si>
  <si>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</si>
  <si>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</si>
  <si>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</si>
  <si>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</si>
  <si>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</si>
  <si>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</si>
  <si>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</si>
  <si>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</si>
  <si>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</si>
  <si>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</si>
  <si>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</si>
  <si>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</si>
  <si>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</si>
  <si>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</si>
  <si>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</si>
  <si>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</si>
  <si>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</si>
  <si>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</si>
  <si>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</si>
  <si>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</si>
  <si>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</si>
  <si>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</si>
  <si>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</si>
  <si>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</si>
  <si>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</si>
  <si>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</si>
  <si>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</si>
  <si>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</si>
  <si>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</si>
  <si>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</si>
  <si>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</si>
  <si>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</si>
  <si>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</si>
  <si>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</si>
  <si>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</si>
  <si>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</si>
  <si>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</si>
  <si>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</si>
  <si>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</si>
  <si>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</si>
  <si>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</si>
  <si>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</si>
  <si>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</si>
  <si>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</si>
  <si>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</si>
  <si>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</si>
  <si>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</si>
  <si>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</si>
  <si>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</si>
  <si>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</si>
  <si>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</si>
  <si>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</si>
  <si>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</si>
  <si>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</si>
  <si>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</si>
  <si>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</si>
  <si>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</si>
  <si>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</si>
  <si>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</si>
  <si>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</si>
  <si>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</si>
  <si>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</si>
  <si>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</si>
  <si>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</si>
  <si>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</si>
  <si>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</si>
  <si>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</si>
  <si>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</si>
  <si>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</si>
  <si>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</si>
  <si>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</si>
  <si>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</si>
  <si>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</si>
  <si>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</si>
  <si>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</si>
  <si>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</si>
  <si>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</si>
  <si>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</si>
  <si>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</si>
  <si>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</si>
  <si>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</si>
  <si>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</si>
  <si>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</si>
  <si>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</si>
  <si>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</si>
  <si>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</si>
  <si>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</si>
  <si>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</si>
  <si>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</si>
  <si>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</si>
  <si>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</si>
  <si>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</si>
  <si>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</si>
  <si>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</si>
  <si>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</si>
  <si>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</si>
  <si>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</si>
  <si>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</si>
  <si>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</si>
  <si>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</si>
  <si>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</si>
  <si>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</si>
  <si>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</si>
  <si>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</si>
  <si>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</si>
  <si>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</si>
  <si>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</si>
  <si>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</si>
  <si>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</si>
  <si>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</si>
  <si>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</si>
  <si>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</si>
  <si>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</si>
  <si>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</si>
  <si>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</si>
  <si>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</si>
  <si>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</si>
  <si>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</si>
  <si>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</si>
  <si>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</si>
  <si>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</si>
  <si>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</si>
  <si>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</si>
  <si>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</si>
  <si>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</si>
  <si>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</si>
  <si>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</si>
  <si>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</si>
  <si>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</si>
  <si>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</si>
  <si>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</si>
  <si>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</si>
  <si>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</si>
  <si>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</si>
  <si>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</si>
  <si>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</si>
  <si>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</si>
  <si>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</si>
  <si>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</si>
  <si>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</si>
  <si>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</si>
  <si>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</si>
  <si>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</si>
  <si>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</si>
  <si>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</si>
  <si>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</si>
  <si>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</si>
  <si>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</si>
  <si>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</si>
  <si>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</si>
  <si>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</si>
  <si>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</si>
  <si>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</si>
  <si>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</si>
  <si>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</si>
  <si>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</si>
  <si>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</si>
  <si>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</si>
  <si>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</si>
  <si>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</si>
  <si>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</si>
  <si>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</si>
  <si>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</si>
  <si>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</si>
  <si>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</si>
  <si>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</si>
  <si>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</si>
  <si>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</si>
  <si>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</si>
  <si>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</si>
  <si>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</si>
  <si>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</si>
  <si>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</si>
  <si>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</si>
  <si>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</si>
  <si>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</si>
  <si>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</si>
  <si>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</si>
  <si>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</si>
  <si>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</si>
  <si>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</si>
  <si>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</si>
  <si>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</si>
  <si>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</si>
  <si>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</si>
  <si>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</si>
  <si>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</si>
  <si>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</si>
  <si>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</si>
  <si>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</si>
  <si>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</si>
  <si>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</si>
  <si>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</si>
  <si>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</si>
  <si>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</si>
  <si>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</si>
  <si>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</si>
  <si>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</si>
  <si>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</si>
  <si>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</si>
  <si>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</si>
  <si>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</si>
  <si>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</si>
  <si>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</si>
  <si>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</si>
  <si>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</si>
  <si>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</si>
  <si>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</si>
  <si>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</si>
  <si>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</si>
  <si>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</si>
  <si>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</si>
  <si>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</si>
  <si>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</si>
  <si>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</si>
  <si>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</si>
  <si>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</si>
  <si>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</si>
  <si>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</si>
  <si>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</si>
  <si>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</si>
  <si>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</si>
  <si>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</si>
  <si>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</si>
  <si>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</si>
  <si>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</si>
  <si>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</si>
  <si>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</si>
  <si>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</si>
  <si>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</si>
  <si>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</si>
  <si>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</si>
  <si>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</si>
  <si>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</si>
  <si>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</si>
  <si>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</si>
  <si>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</si>
  <si>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</si>
  <si>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</si>
  <si>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</si>
  <si>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</si>
  <si>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</si>
  <si>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</si>
  <si>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</si>
  <si>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</si>
  <si>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</si>
  <si>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</si>
  <si>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</si>
  <si>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</si>
  <si>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</si>
  <si>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</si>
  <si>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</si>
  <si>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</si>
  <si>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</si>
  <si>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</si>
  <si>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</si>
  <si>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</si>
  <si>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</si>
  <si>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</si>
  <si>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</si>
  <si>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</si>
  <si>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</si>
  <si>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</si>
  <si>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</si>
  <si>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</si>
  <si>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</si>
  <si>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</si>
  <si>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</si>
  <si>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</si>
  <si>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</si>
  <si>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</si>
  <si>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</si>
  <si>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</si>
  <si>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</si>
  <si>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</si>
  <si>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</si>
  <si>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</si>
  <si>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</si>
  <si>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</si>
  <si>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</si>
  <si>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</si>
  <si>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</si>
  <si>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</si>
  <si>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</si>
  <si>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</si>
  <si>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</si>
  <si>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</si>
  <si>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</si>
  <si>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</si>
  <si>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</si>
  <si>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</si>
  <si>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</si>
  <si>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</si>
  <si>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</si>
  <si>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</si>
  <si>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</si>
  <si>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</si>
  <si>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</si>
  <si>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</si>
  <si>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</si>
  <si>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</si>
  <si>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</si>
  <si>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</si>
  <si>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</si>
  <si>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</si>
  <si>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</si>
  <si>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</si>
  <si>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</si>
  <si>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</si>
  <si>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</si>
  <si>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</si>
  <si>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</si>
  <si>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</si>
  <si>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</si>
  <si>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</si>
  <si>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</si>
  <si>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</si>
  <si>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</si>
  <si>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</si>
  <si>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</si>
  <si>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</si>
  <si>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</si>
  <si>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</si>
  <si>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</si>
  <si>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</si>
  <si>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</si>
  <si>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</si>
  <si>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</si>
  <si>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</si>
  <si>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</si>
  <si>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</si>
  <si>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</si>
  <si>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</si>
  <si>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</si>
  <si>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</si>
  <si>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</si>
  <si>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</si>
  <si>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</si>
  <si>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</si>
  <si>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</si>
  <si>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</si>
  <si>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</si>
  <si>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</si>
  <si>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</si>
  <si>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</si>
  <si>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</si>
  <si>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</si>
  <si>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</si>
  <si>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</si>
  <si>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</si>
  <si>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</si>
  <si>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</si>
  <si>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</si>
  <si>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</si>
  <si>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</si>
  <si>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</si>
  <si>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</si>
  <si>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</si>
  <si>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</si>
  <si>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</si>
  <si>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</si>
  <si>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</si>
  <si>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</si>
  <si>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</si>
  <si>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</si>
  <si>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</si>
  <si>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</si>
  <si>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</si>
  <si>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</si>
  <si>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</si>
  <si>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</si>
  <si>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</si>
  <si>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</si>
  <si>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</si>
  <si>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</si>
  <si>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</si>
  <si>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</si>
  <si>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</si>
  <si>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</si>
  <si>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</si>
  <si>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</si>
  <si>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</si>
  <si>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</si>
  <si>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</si>
  <si>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</si>
  <si>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</si>
  <si>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</si>
  <si>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</si>
  <si>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</si>
  <si>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</si>
  <si>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</si>
  <si>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</si>
  <si>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</si>
  <si>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</si>
  <si>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</si>
  <si>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</si>
  <si>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</si>
  <si>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</si>
  <si>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</si>
  <si>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</si>
  <si>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</si>
  <si>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</si>
  <si>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</si>
  <si>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</si>
  <si>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</si>
  <si>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</si>
  <si>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</si>
  <si>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</si>
  <si>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</si>
  <si>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</si>
  <si>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</si>
  <si>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</si>
  <si>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</si>
  <si>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</si>
  <si>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</si>
  <si>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</si>
  <si>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</si>
  <si>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</si>
  <si>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</si>
  <si>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</si>
  <si>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</si>
  <si>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</si>
  <si>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</si>
  <si>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</si>
  <si>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</si>
  <si>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</si>
  <si>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</si>
  <si>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</si>
  <si>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</si>
  <si>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</si>
  <si>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</si>
  <si>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</si>
  <si>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</si>
  <si>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</si>
  <si>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</si>
  <si>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</si>
  <si>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</si>
  <si>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</si>
  <si>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</si>
  <si>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</si>
  <si>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</si>
  <si>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</si>
  <si>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</si>
  <si>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</si>
  <si>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</si>
  <si>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</si>
  <si>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</si>
  <si>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</si>
  <si>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</si>
  <si>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</si>
  <si>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</si>
  <si>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</si>
  <si>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</si>
  <si>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</si>
  <si>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</si>
  <si>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</si>
  <si>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</si>
  <si>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</si>
  <si>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</si>
  <si>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</si>
  <si>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</si>
  <si>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</si>
  <si>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</si>
  <si>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</si>
  <si>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</si>
  <si>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</si>
  <si>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</si>
  <si>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</si>
  <si>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</si>
  <si>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</si>
  <si>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</si>
  <si>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</si>
  <si>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</si>
  <si>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</si>
  <si>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</si>
  <si>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</si>
  <si>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</si>
  <si>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</si>
  <si>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</si>
  <si>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</si>
  <si>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</si>
  <si>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</si>
  <si>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</si>
  <si>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</si>
  <si>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</si>
  <si>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</si>
  <si>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</si>
  <si>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</si>
  <si>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</si>
  <si>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</si>
  <si>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</si>
  <si>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</si>
  <si>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</si>
  <si>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</si>
  <si>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</si>
  <si>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</si>
  <si>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</si>
  <si>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</si>
  <si>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</si>
  <si>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</si>
  <si>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</si>
  <si>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</si>
  <si>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</si>
  <si>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</si>
  <si>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</si>
  <si>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</si>
  <si>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</si>
  <si>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</si>
  <si>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</si>
  <si>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</si>
  <si>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</si>
  <si>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</si>
  <si>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</si>
  <si>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</si>
  <si>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</si>
  <si>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</si>
  <si>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</si>
  <si>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</si>
  <si>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</si>
  <si>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</si>
  <si>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</si>
  <si>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</si>
  <si>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</si>
  <si>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</si>
  <si>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</si>
  <si>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</si>
  <si>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</si>
  <si>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</si>
  <si>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</si>
  <si>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</si>
  <si>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</si>
  <si>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</si>
  <si>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</si>
  <si>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</si>
  <si>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</si>
  <si>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</si>
  <si>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</si>
  <si>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</si>
  <si>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</si>
  <si>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</si>
  <si>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</si>
  <si>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</si>
  <si>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</si>
  <si>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</si>
  <si>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</si>
  <si>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</si>
  <si>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</si>
  <si>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</si>
  <si>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</si>
  <si>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</si>
  <si>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</si>
  <si>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</si>
  <si>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</si>
  <si>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</si>
  <si>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</si>
  <si>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</si>
  <si>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</si>
  <si>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</si>
  <si>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</si>
  <si>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</si>
  <si>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</si>
  <si>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</si>
  <si>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</si>
  <si>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</si>
  <si>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</si>
  <si>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</si>
  <si>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</si>
  <si>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</si>
  <si>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</si>
  <si>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</si>
  <si>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</si>
  <si>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</si>
  <si>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</si>
  <si>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</si>
  <si>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</si>
  <si>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</si>
  <si>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</si>
  <si>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</si>
  <si>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</si>
  <si>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</si>
  <si>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</si>
  <si>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</si>
  <si>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</si>
  <si>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</si>
  <si>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</si>
  <si>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</si>
  <si>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</si>
  <si>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</si>
  <si>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</si>
  <si>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</si>
  <si>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</si>
  <si>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</si>
  <si>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</si>
  <si>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</si>
  <si>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</si>
  <si>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</si>
  <si>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</si>
  <si>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</si>
  <si>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</si>
  <si>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</si>
  <si>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</si>
  <si>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</si>
  <si>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</si>
  <si>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</si>
  <si>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</si>
  <si>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</si>
  <si>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</si>
  <si>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</si>
  <si>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</si>
  <si>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</si>
  <si>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</si>
  <si>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</si>
  <si>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</si>
  <si>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</si>
  <si>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</si>
  <si>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</si>
  <si>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</si>
  <si>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</si>
  <si>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</si>
  <si>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</si>
  <si>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</si>
  <si>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</si>
  <si>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</si>
  <si>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</si>
  <si>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</si>
  <si>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</si>
  <si>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</si>
  <si>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</si>
  <si>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</si>
  <si>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</si>
  <si>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</si>
  <si>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</si>
  <si>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</si>
  <si>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</si>
  <si>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</si>
  <si>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</si>
  <si>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</si>
  <si>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</si>
  <si>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</si>
  <si>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</si>
  <si>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</si>
  <si>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</si>
  <si>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</si>
  <si>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</si>
  <si>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</si>
  <si>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</si>
  <si>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</si>
  <si>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</si>
  <si>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</si>
  <si>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</si>
  <si>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</si>
  <si>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</si>
  <si>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</si>
  <si>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</si>
  <si>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</si>
  <si>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</si>
  <si>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</si>
  <si>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</si>
  <si>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</si>
  <si>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</si>
  <si>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</si>
  <si>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</si>
  <si>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</si>
  <si>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</si>
  <si>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</si>
  <si>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</si>
  <si>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</si>
  <si>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</si>
  <si>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</si>
  <si>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</si>
  <si>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</si>
  <si>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</si>
  <si>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</si>
  <si>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</si>
  <si>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</si>
  <si>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</si>
  <si>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</si>
  <si>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</si>
  <si>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</si>
  <si>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</si>
  <si>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</si>
  <si>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</si>
  <si>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</si>
  <si>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</si>
  <si>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</si>
  <si>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</si>
  <si>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</si>
  <si>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</si>
  <si>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</si>
  <si>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</si>
  <si>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</si>
  <si>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</si>
  <si>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</si>
  <si>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</si>
  <si>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</si>
  <si>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</si>
  <si>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</si>
  <si>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</si>
  <si>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</si>
  <si>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</si>
  <si>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</si>
  <si>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</si>
  <si>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</si>
  <si>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</si>
  <si>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</si>
  <si>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</si>
  <si>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</si>
  <si>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</si>
  <si>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</si>
  <si>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</si>
  <si>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</si>
  <si>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</si>
  <si>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</si>
  <si>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</si>
  <si>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</si>
  <si>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</si>
  <si>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</si>
  <si>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</si>
  <si>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</si>
  <si>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</si>
  <si>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</si>
  <si>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</si>
  <si>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</si>
  <si>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</si>
  <si>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</si>
  <si>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</si>
  <si>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</si>
  <si>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</si>
  <si>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</si>
  <si>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</si>
  <si>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</si>
  <si>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</si>
  <si>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</si>
  <si>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</si>
  <si>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</si>
  <si>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</si>
  <si>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</si>
  <si>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</si>
  <si>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</si>
  <si>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</si>
  <si>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</si>
  <si>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</si>
  <si>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</si>
  <si>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</si>
  <si>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</si>
  <si>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</si>
  <si>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</si>
  <si>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</si>
  <si>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</si>
  <si>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</si>
  <si>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</si>
  <si>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</si>
  <si>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</si>
  <si>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</si>
  <si>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</si>
  <si>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</si>
  <si>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</si>
  <si>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</si>
  <si>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</si>
  <si>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</si>
  <si>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</si>
  <si>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</si>
  <si>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</si>
  <si>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</si>
  <si>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</si>
  <si>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</si>
  <si>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</si>
  <si>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</si>
  <si>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</si>
  <si>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</si>
  <si>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</si>
  <si>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</si>
  <si>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</si>
  <si>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</si>
  <si>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</si>
  <si>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</si>
  <si>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</si>
  <si>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</si>
  <si>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</si>
  <si>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</si>
  <si>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</si>
  <si>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</si>
  <si>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</si>
  <si>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</si>
  <si>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</si>
  <si>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</si>
  <si>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</si>
  <si>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</si>
  <si>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</si>
  <si>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</si>
  <si>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</si>
  <si>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</si>
  <si>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</si>
  <si>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</si>
  <si>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</si>
  <si>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</si>
  <si>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</si>
  <si>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</si>
  <si>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</si>
  <si>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</si>
  <si>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</si>
  <si>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</si>
  <si>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</si>
  <si>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</si>
  <si>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</si>
  <si>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</si>
  <si>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</si>
  <si>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</si>
  <si>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</si>
  <si>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</si>
  <si>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</si>
  <si>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</si>
  <si>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</si>
  <si>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</si>
  <si>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</si>
  <si>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</si>
  <si>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</si>
  <si>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</si>
  <si>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</si>
  <si>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</si>
  <si>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</si>
  <si>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</si>
  <si>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</si>
  <si>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</si>
  <si>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</si>
  <si>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</si>
  <si>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</si>
  <si>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</si>
  <si>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</si>
  <si>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</si>
  <si>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</si>
  <si>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</si>
  <si>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</si>
  <si>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</si>
  <si>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</si>
  <si>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</si>
  <si>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</si>
  <si>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</si>
  <si>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</si>
  <si>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</si>
  <si>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</si>
  <si>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</si>
  <si>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</si>
  <si>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</si>
  <si>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</si>
  <si>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</si>
  <si>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</si>
  <si>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</si>
  <si>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</si>
  <si>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</si>
  <si>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</si>
  <si>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</si>
  <si>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</si>
  <si>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</si>
  <si>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</si>
  <si>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</si>
  <si>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</si>
  <si>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</si>
  <si>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</si>
  <si>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</si>
  <si>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</si>
  <si>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</si>
  <si>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</si>
  <si>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</si>
  <si>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</si>
  <si>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</si>
  <si>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</si>
  <si>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</si>
  <si>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</si>
  <si>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</si>
  <si>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</si>
  <si>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</si>
  <si>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</si>
  <si>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</si>
  <si>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</si>
  <si>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</si>
  <si>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</si>
  <si>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</si>
  <si>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</si>
  <si>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</si>
  <si>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</si>
  <si>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</si>
  <si>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</si>
  <si>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</si>
  <si>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</si>
  <si>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</si>
  <si>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</si>
  <si>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</si>
  <si>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</si>
  <si>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</si>
  <si>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</si>
  <si>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</si>
  <si>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</si>
  <si>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</si>
  <si>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</si>
  <si>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</si>
  <si>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</si>
  <si>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</si>
  <si>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</si>
  <si>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</si>
  <si>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</si>
  <si>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</si>
  <si>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</si>
  <si>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</si>
  <si>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</si>
  <si>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</si>
  <si>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</si>
  <si>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</si>
  <si>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</si>
  <si>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</si>
  <si>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</si>
  <si>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</si>
  <si>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</si>
  <si>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</si>
  <si>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</si>
  <si>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</si>
  <si>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</si>
  <si>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</si>
  <si>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</si>
  <si>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</si>
  <si>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</si>
  <si>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</si>
  <si>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</si>
  <si>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</si>
  <si>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</si>
  <si>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</si>
  <si>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</si>
  <si>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</si>
  <si>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</si>
  <si>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</si>
  <si>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</si>
  <si>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</si>
  <si>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</si>
  <si>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</si>
  <si>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</si>
  <si>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</si>
  <si>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</si>
  <si>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</si>
  <si>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</si>
  <si>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</si>
  <si>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</si>
  <si>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</si>
  <si>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</si>
  <si>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</si>
  <si>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</si>
  <si>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</si>
  <si>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</si>
  <si>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</si>
  <si>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</si>
  <si>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</si>
  <si>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</si>
  <si>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</si>
  <si>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</si>
  <si>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</si>
  <si>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</si>
  <si>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</si>
  <si>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</si>
  <si>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</si>
  <si>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</si>
  <si>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</si>
  <si>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</si>
  <si>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</si>
  <si>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</si>
  <si>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</si>
  <si>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</si>
  <si>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</si>
  <si>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</si>
  <si>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</si>
  <si>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</si>
  <si>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</si>
  <si>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</si>
  <si>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</si>
  <si>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</si>
  <si>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</si>
  <si>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</si>
  <si>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</si>
  <si>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</si>
  <si>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</si>
  <si>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</si>
  <si>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</si>
  <si>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</si>
  <si>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</si>
  <si>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</si>
  <si>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</si>
  <si>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</si>
  <si>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</si>
  <si>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</si>
  <si>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</si>
  <si>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</si>
  <si>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</si>
  <si>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</si>
  <si>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</si>
  <si>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</si>
  <si>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</si>
  <si>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</si>
  <si>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</si>
  <si>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</si>
  <si>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</si>
  <si>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</si>
  <si>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</si>
  <si>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</si>
  <si>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</si>
  <si>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</si>
  <si>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</si>
  <si>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</si>
  <si>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</si>
  <si>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</si>
  <si>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</si>
  <si>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</si>
  <si>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</si>
  <si>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</si>
  <si>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</si>
  <si>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</si>
  <si>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</si>
  <si>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</si>
  <si>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</si>
  <si>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</si>
  <si>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</si>
  <si>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</si>
  <si>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</si>
  <si>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</si>
  <si>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</si>
  <si>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</si>
  <si>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</si>
  <si>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</si>
  <si>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</si>
  <si>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</si>
  <si>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</si>
  <si>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</si>
  <si>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</si>
  <si>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</si>
  <si>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</si>
  <si>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</si>
  <si>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</si>
  <si>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</si>
  <si>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</si>
  <si>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</si>
  <si>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</si>
  <si>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</si>
  <si>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</si>
  <si>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</si>
  <si>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</si>
  <si>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</si>
  <si>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</si>
  <si>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</si>
  <si>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</si>
  <si>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</si>
  <si>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</si>
  <si>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</si>
  <si>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</si>
  <si>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</si>
  <si>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</si>
  <si>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</si>
  <si>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</si>
  <si>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</si>
  <si>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</si>
  <si>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</si>
  <si>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</si>
  <si>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</si>
  <si>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</si>
  <si>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</si>
  <si>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</si>
  <si>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</si>
  <si>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</si>
  <si>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</si>
  <si>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</si>
  <si>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</si>
  <si>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</si>
  <si>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</si>
  <si>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</si>
  <si>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</si>
  <si>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</si>
  <si>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</si>
  <si>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</si>
  <si>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</si>
  <si>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</si>
  <si>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</si>
  <si>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</si>
  <si>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</si>
  <si>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</si>
  <si>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</si>
  <si>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</si>
  <si>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</si>
  <si>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</si>
  <si>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</si>
  <si>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</si>
  <si>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</si>
  <si>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</si>
  <si>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</si>
  <si>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</si>
  <si>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</si>
  <si>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</si>
  <si>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</si>
  <si>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</si>
  <si>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</si>
  <si>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</si>
  <si>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</si>
  <si>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</si>
  <si>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</si>
  <si>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</si>
  <si>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</si>
  <si>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</si>
  <si>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</si>
  <si>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</si>
  <si>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</si>
  <si>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</si>
  <si>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</si>
  <si>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</si>
  <si>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</si>
  <si>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</si>
  <si>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</si>
  <si>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</si>
  <si>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</si>
  <si>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</si>
  <si>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</si>
  <si>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</si>
  <si>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</si>
  <si>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</si>
  <si>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</si>
  <si>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</si>
  <si>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</si>
  <si>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</si>
  <si>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</si>
  <si>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</si>
  <si>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</si>
  <si>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</si>
  <si>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</si>
  <si>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</si>
  <si>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</si>
  <si>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</si>
  <si>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</si>
  <si>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</si>
  <si>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</si>
  <si>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</si>
  <si>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</si>
  <si>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</si>
  <si>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</si>
  <si>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</si>
  <si>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</si>
  <si>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</si>
  <si>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</si>
  <si>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</si>
  <si>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</si>
  <si>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</si>
  <si>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</si>
  <si>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</si>
  <si>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</si>
  <si>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</si>
  <si>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</si>
  <si>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</si>
  <si>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</si>
  <si>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</si>
  <si>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</si>
  <si>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</si>
  <si>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</si>
  <si>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</si>
  <si>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</si>
  <si>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</si>
  <si>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</si>
  <si>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</si>
  <si>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</si>
  <si>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</si>
  <si>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</si>
  <si>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</si>
  <si>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</si>
  <si>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</si>
  <si>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</si>
  <si>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</si>
  <si>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</si>
  <si>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</si>
  <si>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</si>
  <si>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</si>
  <si>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</si>
  <si>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</si>
  <si>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</si>
  <si>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</si>
  <si>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</si>
  <si>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</si>
  <si>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</si>
  <si>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</si>
  <si>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</si>
  <si>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</si>
  <si>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</si>
  <si>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</si>
  <si>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</si>
  <si>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</si>
  <si>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</si>
  <si>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</si>
  <si>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</si>
  <si>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</si>
  <si>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</si>
  <si>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</si>
  <si>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</si>
  <si>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</si>
  <si>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</si>
  <si>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</si>
  <si>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</si>
  <si>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</si>
  <si>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</si>
  <si>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</si>
  <si>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</si>
  <si>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</si>
  <si>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</si>
  <si>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</si>
  <si>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</si>
  <si>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</si>
  <si>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</si>
  <si>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</si>
  <si>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</si>
  <si>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</si>
  <si>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</si>
  <si>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</si>
  <si>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</si>
  <si>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</si>
  <si>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</si>
  <si>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</si>
  <si>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</si>
  <si>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</si>
  <si>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</si>
  <si>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</si>
  <si>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</si>
  <si>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</si>
  <si>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</si>
  <si>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</si>
  <si>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</si>
  <si>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</si>
  <si>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</si>
  <si>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</si>
  <si>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</si>
  <si>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</si>
  <si>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</si>
  <si>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</si>
  <si>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</si>
  <si>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</si>
  <si>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</si>
  <si>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</si>
  <si>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</si>
  <si>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</si>
  <si>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</si>
  <si>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</si>
  <si>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</si>
  <si>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</si>
  <si>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</si>
  <si>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</si>
  <si>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</si>
  <si>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</si>
  <si>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</si>
  <si>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</si>
  <si>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</si>
  <si>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</si>
  <si>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</si>
  <si>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</si>
  <si>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</si>
  <si>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</si>
  <si>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</si>
  <si>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</si>
  <si>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</si>
  <si>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</si>
  <si>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</si>
  <si>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</si>
  <si>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</si>
  <si>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</si>
  <si>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</si>
  <si>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</si>
  <si>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</si>
  <si>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</si>
  <si>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</si>
  <si>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</si>
  <si>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</si>
  <si>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</si>
  <si>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</si>
  <si>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</si>
  <si>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</si>
  <si>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</si>
  <si>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</si>
  <si>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</si>
  <si>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</si>
  <si>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</si>
  <si>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</si>
  <si>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</si>
  <si>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</si>
  <si>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</si>
  <si>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</si>
  <si>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</si>
  <si>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</si>
  <si>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</si>
  <si>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</si>
  <si>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</si>
  <si>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</si>
  <si>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</si>
  <si>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</si>
  <si>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</si>
  <si>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</si>
  <si>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</si>
  <si>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</si>
  <si>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</si>
  <si>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</si>
  <si>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</si>
  <si>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</si>
  <si>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</si>
  <si>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</si>
  <si>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</si>
  <si>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</si>
  <si>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</si>
  <si>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</si>
  <si>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</si>
  <si>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</si>
  <si>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</si>
  <si>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</si>
  <si>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</si>
  <si>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</si>
  <si>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</si>
  <si>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</si>
  <si>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</si>
  <si>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</si>
  <si>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</si>
  <si>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</si>
  <si>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</si>
  <si>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</si>
  <si>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</si>
  <si>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</si>
  <si>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</si>
  <si>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</si>
  <si>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</si>
  <si>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</si>
  <si>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</si>
  <si>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</si>
  <si>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</si>
  <si>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</si>
  <si>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</si>
  <si>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</si>
  <si>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</si>
  <si>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</si>
  <si>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</si>
  <si>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</si>
  <si>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</si>
  <si>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</si>
  <si>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</si>
  <si>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</si>
  <si>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</si>
  <si>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</si>
  <si>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</si>
  <si>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</si>
  <si>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</si>
  <si>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</si>
  <si>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</si>
  <si>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</si>
  <si>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</si>
  <si>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</si>
  <si>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</si>
  <si>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</si>
  <si>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</si>
  <si>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</si>
  <si>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</si>
  <si>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</si>
  <si>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</si>
  <si>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</si>
  <si>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</si>
  <si>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</si>
  <si>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</si>
  <si>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</si>
  <si>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</si>
  <si>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</si>
  <si>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</si>
  <si>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</si>
  <si>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</si>
  <si>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</si>
  <si>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</si>
  <si>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</si>
  <si>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</si>
  <si>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</si>
  <si>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</si>
  <si>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</si>
  <si>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</si>
  <si>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</si>
  <si>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</si>
  <si>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</si>
  <si>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</si>
  <si>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</si>
  <si>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</si>
  <si>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</si>
  <si>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</si>
  <si>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</si>
  <si>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</si>
  <si>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</si>
  <si>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</si>
  <si>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</si>
  <si>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</si>
  <si>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</si>
  <si>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</si>
  <si>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</si>
  <si>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</si>
  <si>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</si>
  <si>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</si>
  <si>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</si>
  <si>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</si>
  <si>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</si>
  <si>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</si>
  <si>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</si>
  <si>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</si>
  <si>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</si>
  <si>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</si>
  <si>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</si>
  <si>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</si>
  <si>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</si>
  <si>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</si>
  <si>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</si>
  <si>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</si>
  <si>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</si>
  <si>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</si>
  <si>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</si>
  <si>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</si>
  <si>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</si>
  <si>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</si>
  <si>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</si>
  <si>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</si>
  <si>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</si>
  <si>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</si>
  <si>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</si>
  <si>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</si>
  <si>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</si>
  <si>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</si>
  <si>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</si>
  <si>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</si>
  <si>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</si>
  <si>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</si>
  <si>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</si>
  <si>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</si>
  <si>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</si>
  <si>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</si>
  <si>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</si>
  <si>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</si>
  <si>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</si>
  <si>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</si>
  <si>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</si>
  <si>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</si>
  <si>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</si>
  <si>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</si>
  <si>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</si>
  <si>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</si>
  <si>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</si>
  <si>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</si>
  <si>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</si>
  <si>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</si>
  <si>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</si>
  <si>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</si>
  <si>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</si>
  <si>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</si>
  <si>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</si>
  <si>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</si>
  <si>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</si>
  <si>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</si>
  <si>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</si>
  <si>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</si>
  <si>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</si>
  <si>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</si>
  <si>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</si>
  <si>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</si>
  <si>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</si>
  <si>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</si>
  <si>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</si>
  <si>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</si>
  <si>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</si>
  <si>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</si>
  <si>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</si>
  <si>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</si>
  <si>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</si>
  <si>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</si>
  <si>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</si>
  <si>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</si>
  <si>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</si>
  <si>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</si>
  <si>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</si>
  <si>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</si>
  <si>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</si>
  <si>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</si>
  <si>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</si>
  <si>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</si>
  <si>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</si>
  <si>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</si>
  <si>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</si>
  <si>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</si>
  <si>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</si>
  <si>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</si>
  <si>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</si>
  <si>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</si>
  <si>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</si>
  <si>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</si>
  <si>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</si>
  <si>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</si>
  <si>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</si>
  <si>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</si>
  <si>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</si>
  <si>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</si>
  <si>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</si>
  <si>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</si>
  <si>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</si>
  <si>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</si>
  <si>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</si>
  <si>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</si>
  <si>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</si>
  <si>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</si>
  <si>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</si>
  <si>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</si>
  <si>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</si>
  <si>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</si>
  <si>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</si>
  <si>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</si>
  <si>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</si>
  <si>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</si>
  <si>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</si>
  <si>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</si>
  <si>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</si>
  <si>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</si>
  <si>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</si>
  <si>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</si>
  <si>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</si>
  <si>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</si>
  <si>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</si>
  <si>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</si>
  <si>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</si>
  <si>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</si>
  <si>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</si>
  <si>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</si>
  <si>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</si>
  <si>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</si>
  <si>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</si>
  <si>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</si>
  <si>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</si>
  <si>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</si>
  <si>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</si>
  <si>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</si>
  <si>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</si>
  <si>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</si>
  <si>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</si>
  <si>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</si>
  <si>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</si>
  <si>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</si>
  <si>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</si>
  <si>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</si>
  <si>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</si>
  <si>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</si>
  <si>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</si>
  <si>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</si>
  <si>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</si>
  <si>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</si>
  <si>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</si>
  <si>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</si>
  <si>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</si>
  <si>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</si>
  <si>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</si>
  <si>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</si>
  <si>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</si>
  <si>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</si>
  <si>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</si>
  <si>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</si>
  <si>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</si>
  <si>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</si>
  <si>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</si>
  <si>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</si>
  <si>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</si>
  <si>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</si>
  <si>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</si>
  <si>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</si>
  <si>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</si>
  <si>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</si>
  <si>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</si>
  <si>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</si>
  <si>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</si>
  <si>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</si>
  <si>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</si>
  <si>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</si>
  <si>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</si>
  <si>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</si>
  <si>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</si>
  <si>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</si>
  <si>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</si>
  <si>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</si>
  <si>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</si>
  <si>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</si>
  <si>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</si>
  <si>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</si>
  <si>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</si>
  <si>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</si>
  <si>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</si>
  <si>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</si>
  <si>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</si>
  <si>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</si>
  <si>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</si>
  <si>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</si>
  <si>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</si>
  <si>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</si>
  <si>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</si>
  <si>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</si>
  <si>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</si>
  <si>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</si>
  <si>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</si>
  <si>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</si>
  <si>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</si>
  <si>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</si>
  <si>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</si>
  <si>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</si>
  <si>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</si>
  <si>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</si>
  <si>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</si>
  <si>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</si>
  <si>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</si>
  <si>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</si>
  <si>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</si>
  <si>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</si>
  <si>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</si>
  <si>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</si>
  <si>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</si>
  <si>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</si>
  <si>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</si>
  <si>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</si>
  <si>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</si>
  <si>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</si>
  <si>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</si>
  <si>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</si>
  <si>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</si>
  <si>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</si>
  <si>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</si>
  <si>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</si>
  <si>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</si>
  <si>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</si>
  <si>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</si>
  <si>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</si>
  <si>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</si>
  <si>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</si>
  <si>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</si>
  <si>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</si>
  <si>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</si>
  <si>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</si>
  <si>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</si>
  <si>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</si>
  <si>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</si>
  <si>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</si>
  <si>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</si>
  <si>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</si>
  <si>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</si>
  <si>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</si>
  <si>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</si>
  <si>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</si>
  <si>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</si>
  <si>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</si>
  <si>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</si>
  <si>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</si>
  <si>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</si>
  <si>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</si>
  <si>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</si>
  <si>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</si>
  <si>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</si>
  <si>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</si>
  <si>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</si>
  <si>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</si>
  <si>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</si>
  <si>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</si>
  <si>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</si>
  <si>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</si>
  <si>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</si>
  <si>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</si>
  <si>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</si>
  <si>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</si>
  <si>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</si>
  <si>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</si>
  <si>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</si>
  <si>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</si>
  <si>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</si>
  <si>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</si>
  <si>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</si>
  <si>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</si>
  <si>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</si>
  <si>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</si>
  <si>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</si>
  <si>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</si>
  <si>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</si>
  <si>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</si>
  <si>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</si>
  <si>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</si>
  <si>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</si>
  <si>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</si>
  <si>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</si>
  <si>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</si>
  <si>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</si>
  <si>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</si>
  <si>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</si>
  <si>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</si>
  <si>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</si>
  <si>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</si>
  <si>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</si>
  <si>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</si>
  <si>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</si>
  <si>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</si>
  <si>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</si>
  <si>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</si>
  <si>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</si>
  <si>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</si>
  <si>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</si>
  <si>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</si>
  <si>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</si>
  <si>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</si>
  <si>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</si>
  <si>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</si>
  <si>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</si>
  <si>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</si>
  <si>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</si>
  <si>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</si>
  <si>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</si>
  <si>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</si>
  <si>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</si>
  <si>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</si>
  <si>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</si>
  <si>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</si>
  <si>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</si>
  <si>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</si>
  <si>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</si>
  <si>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</si>
  <si>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</si>
  <si>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</si>
  <si>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</si>
  <si>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</si>
  <si>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</si>
  <si>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</si>
  <si>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</si>
  <si>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</si>
  <si>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</si>
  <si>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</si>
  <si>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</si>
  <si>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</si>
  <si>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</si>
  <si>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</si>
  <si>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</si>
  <si>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</si>
  <si>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</si>
  <si>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</si>
  <si>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</si>
  <si>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</si>
  <si>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</si>
  <si>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</si>
  <si>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</si>
  <si>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</si>
  <si>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</si>
  <si>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</si>
  <si>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</si>
  <si>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</si>
  <si>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</si>
  <si>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</si>
  <si>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</si>
  <si>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</si>
  <si>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</si>
  <si>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</si>
  <si>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</si>
  <si>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</si>
  <si>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</si>
  <si>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</si>
  <si>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</si>
  <si>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</si>
  <si>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</si>
  <si>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</si>
  <si>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</si>
  <si>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</si>
  <si>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</si>
  <si>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</si>
  <si>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</si>
  <si>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</si>
  <si>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</si>
  <si>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</si>
  <si>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</si>
  <si>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</si>
  <si>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</si>
  <si>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</si>
  <si>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</si>
  <si>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</si>
  <si>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</si>
  <si>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</si>
  <si>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</si>
  <si>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</si>
  <si>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</si>
  <si>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</si>
  <si>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</si>
  <si>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</si>
  <si>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</si>
  <si>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</si>
  <si>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</si>
  <si>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</si>
  <si>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</si>
  <si>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</si>
  <si>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</si>
  <si>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</si>
  <si>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</si>
  <si>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</si>
  <si>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</si>
  <si>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</si>
  <si>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</si>
  <si>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</si>
  <si>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</si>
  <si>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</si>
  <si>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</si>
  <si>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</si>
  <si>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</si>
  <si>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</si>
  <si>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</si>
  <si>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</si>
  <si>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</si>
  <si>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</si>
  <si>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</si>
  <si>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</si>
  <si>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</si>
  <si>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</si>
  <si>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</si>
  <si>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</si>
  <si>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</si>
  <si>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</si>
  <si>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</si>
  <si>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</si>
  <si>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</si>
  <si>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</si>
  <si>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</si>
  <si>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</si>
  <si>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</si>
  <si>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</si>
  <si>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</si>
  <si>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</si>
  <si>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</si>
  <si>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</si>
  <si>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</si>
  <si>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</si>
  <si>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</si>
  <si>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</si>
  <si>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</si>
  <si>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</si>
  <si>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</si>
  <si>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</si>
  <si>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</si>
  <si>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</si>
  <si>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</si>
  <si>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</si>
  <si>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</si>
  <si>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</si>
  <si>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</si>
  <si>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</si>
  <si>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</si>
  <si>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</si>
  <si>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</si>
  <si>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</si>
  <si>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</si>
  <si>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</si>
  <si>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</si>
  <si>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</si>
  <si>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</si>
  <si>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</si>
  <si>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</si>
  <si>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</si>
  <si>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</si>
  <si>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</si>
  <si>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</si>
  <si>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</si>
  <si>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</si>
  <si>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</si>
  <si>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</si>
  <si>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</si>
  <si>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</si>
  <si>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</si>
  <si>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</si>
  <si>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</si>
  <si>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</si>
  <si>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</si>
  <si>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</si>
  <si>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</si>
  <si>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</si>
  <si>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</si>
  <si>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</si>
  <si>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</si>
  <si>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</si>
  <si>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</si>
  <si>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</si>
  <si>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</si>
  <si>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</si>
  <si>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</si>
  <si>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</si>
  <si>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</si>
  <si>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</si>
  <si>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</si>
  <si>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</si>
  <si>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</si>
  <si>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</si>
  <si>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</si>
  <si>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</si>
  <si>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</si>
  <si>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</si>
  <si>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</si>
  <si>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</si>
  <si>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</si>
  <si>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</si>
  <si>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</si>
  <si>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</si>
  <si>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</si>
  <si>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</si>
  <si>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</si>
  <si>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</si>
  <si>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</si>
  <si>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</si>
  <si>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</si>
  <si>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</si>
  <si>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</si>
  <si>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</si>
  <si>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</si>
  <si>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</si>
  <si>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</si>
  <si>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</si>
  <si>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</si>
  <si>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</si>
  <si>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</si>
  <si>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</si>
  <si>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</si>
  <si>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</si>
  <si>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</si>
  <si>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</si>
  <si>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</si>
  <si>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</si>
  <si>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</si>
  <si>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</si>
  <si>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</si>
  <si>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</si>
  <si>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</si>
  <si>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</si>
  <si>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</si>
  <si>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</si>
  <si>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</si>
  <si>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</si>
  <si>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</si>
  <si>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</si>
  <si>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</si>
  <si>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</si>
  <si>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</si>
  <si>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</si>
  <si>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</si>
  <si>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</si>
  <si>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</si>
  <si>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</si>
  <si>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</si>
  <si>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</si>
  <si>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</si>
  <si>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</si>
  <si>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</si>
  <si>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</si>
  <si>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</si>
  <si>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</si>
  <si>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</si>
  <si>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</si>
  <si>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</si>
  <si>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</si>
  <si>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</si>
  <si>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</si>
  <si>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</si>
  <si>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</si>
  <si>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</si>
  <si>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</si>
  <si>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</si>
  <si>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</si>
  <si>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</si>
  <si>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</si>
  <si>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</si>
  <si>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</si>
  <si>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</si>
  <si>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</si>
  <si>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</si>
  <si>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</si>
  <si>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</si>
  <si>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</si>
  <si>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</si>
  <si>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</si>
  <si>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</si>
  <si>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</si>
  <si>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</si>
  <si>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</si>
  <si>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</si>
  <si>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</si>
  <si>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</si>
  <si>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</si>
  <si>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</si>
  <si>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</si>
  <si>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</si>
  <si>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</si>
  <si>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</si>
  <si>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</si>
  <si>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</si>
  <si>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</si>
  <si>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</si>
  <si>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</si>
  <si>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</si>
  <si>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</si>
  <si>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</si>
  <si>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</si>
  <si>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</si>
  <si>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</si>
  <si>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</si>
  <si>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</si>
  <si>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</si>
  <si>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</si>
  <si>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</si>
  <si>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</si>
  <si>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</si>
  <si>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</si>
  <si>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</si>
  <si>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</si>
  <si>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</si>
  <si>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</si>
  <si>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</si>
  <si>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</si>
  <si>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</si>
  <si>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</si>
  <si>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</si>
  <si>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</si>
  <si>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</si>
  <si>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</si>
  <si>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</si>
  <si>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</si>
  <si>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</si>
  <si>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</si>
  <si>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</si>
  <si>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</si>
  <si>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</si>
  <si>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</si>
  <si>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</si>
  <si>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</si>
  <si>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</si>
  <si>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</si>
  <si>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</si>
  <si>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</si>
  <si>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</si>
  <si>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</si>
  <si>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</si>
  <si>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</si>
  <si>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</si>
  <si>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</si>
  <si>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</si>
  <si>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</si>
  <si>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</si>
  <si>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</si>
  <si>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</si>
  <si>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</si>
  <si>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</si>
  <si>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</si>
  <si>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</si>
  <si>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</si>
  <si>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</si>
  <si>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</si>
  <si>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</si>
  <si>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</si>
  <si>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</si>
  <si>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</si>
  <si>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</si>
  <si>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</si>
  <si>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</si>
  <si>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</si>
  <si>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</si>
  <si>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</si>
  <si>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</si>
  <si>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</si>
  <si>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</si>
  <si>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</si>
  <si>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</si>
  <si>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</si>
  <si>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</si>
  <si>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</si>
  <si>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</si>
  <si>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</si>
  <si>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</si>
  <si>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</si>
  <si>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</si>
  <si>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</si>
  <si>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</si>
  <si>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</si>
  <si>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</si>
  <si>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</si>
  <si>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</si>
  <si>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</si>
  <si>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</si>
  <si>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</si>
  <si>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</si>
  <si>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</si>
  <si>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</si>
  <si>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</si>
  <si>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</si>
  <si>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</si>
  <si>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</si>
  <si>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</si>
  <si>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</si>
  <si>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</si>
  <si>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</si>
  <si>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</si>
  <si>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</si>
  <si>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</si>
  <si>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</si>
  <si>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</si>
  <si>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</si>
  <si>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</si>
  <si>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</si>
  <si>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</si>
  <si>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</si>
  <si>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</si>
  <si>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</si>
  <si>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</si>
  <si>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</si>
  <si>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</si>
  <si>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</si>
  <si>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</si>
  <si>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</si>
  <si>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</si>
  <si>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</si>
  <si>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</si>
  <si>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</si>
  <si>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</si>
  <si>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</si>
  <si>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</si>
  <si>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</si>
  <si>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</si>
  <si>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</si>
  <si>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</si>
  <si>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</si>
  <si>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</si>
  <si>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</si>
  <si>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</si>
  <si>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</si>
  <si>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</si>
  <si>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</si>
  <si>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</si>
  <si>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</si>
  <si>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</si>
  <si>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</si>
  <si>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</si>
  <si>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</si>
  <si>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</si>
  <si>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</si>
  <si>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</si>
  <si>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</si>
  <si>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</si>
  <si>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</si>
  <si>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</si>
  <si>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</si>
  <si>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</si>
  <si>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</si>
  <si>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</si>
  <si>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</si>
  <si>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</si>
  <si>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</si>
  <si>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</si>
  <si>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</si>
  <si>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</si>
  <si>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</si>
  <si>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</si>
  <si>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</si>
  <si>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</si>
  <si>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</si>
  <si>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</si>
  <si>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</si>
  <si>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</si>
  <si>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</si>
  <si>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</si>
  <si>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</si>
  <si>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</si>
  <si>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</si>
  <si>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</si>
  <si>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</si>
  <si>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</si>
  <si>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</si>
  <si>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</si>
  <si>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</si>
  <si>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</si>
  <si>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</si>
  <si>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</si>
  <si>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</si>
  <si>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</si>
  <si>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</si>
  <si>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</si>
  <si>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</si>
  <si>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</si>
  <si>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</si>
  <si>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</si>
  <si>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</si>
  <si>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</si>
  <si>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</si>
  <si>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</si>
  <si>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</si>
  <si>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</si>
  <si>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</si>
  <si>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</si>
  <si>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</si>
  <si>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</si>
  <si>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</si>
  <si>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</si>
  <si>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</si>
  <si>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</si>
  <si>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</si>
  <si>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</si>
  <si>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</si>
  <si>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</si>
  <si>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</si>
  <si>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</si>
  <si>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</si>
  <si>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</si>
  <si>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</si>
  <si>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</si>
  <si>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</si>
  <si>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</si>
  <si>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</si>
  <si>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</si>
  <si>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</si>
  <si>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</si>
  <si>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</si>
  <si>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</si>
  <si>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</si>
  <si>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</si>
  <si>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</si>
  <si>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</si>
  <si>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</si>
  <si>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</si>
  <si>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</si>
  <si>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</si>
  <si>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</si>
  <si>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</si>
  <si>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</si>
  <si>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</si>
  <si>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</si>
  <si>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</si>
  <si>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</si>
  <si>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</si>
  <si>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</si>
  <si>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</si>
  <si>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</si>
  <si>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</si>
  <si>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</si>
  <si>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</si>
  <si>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</si>
  <si>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</si>
  <si>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</si>
  <si>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</si>
  <si>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</si>
  <si>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</si>
  <si>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</si>
  <si>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</si>
  <si>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</si>
  <si>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</si>
  <si>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</si>
  <si>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</si>
  <si>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</si>
  <si>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</si>
  <si>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</si>
  <si>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</si>
  <si>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</si>
  <si>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</si>
  <si>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</si>
  <si>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</si>
  <si>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</si>
  <si>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</si>
  <si>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</si>
  <si>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</si>
  <si>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</si>
  <si>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</si>
  <si>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</si>
  <si>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</si>
  <si>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</si>
  <si>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</si>
  <si>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</si>
  <si>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</si>
  <si>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</si>
  <si>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</si>
  <si>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</si>
  <si>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</si>
  <si>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</si>
  <si>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</si>
  <si>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</si>
  <si>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</si>
  <si>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</si>
  <si>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</si>
  <si>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</si>
  <si>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</si>
  <si>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</si>
  <si>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</si>
  <si>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</si>
  <si>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</si>
  <si>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</si>
  <si>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</si>
  <si>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</si>
  <si>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</si>
  <si>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</si>
  <si>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</si>
  <si>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</si>
  <si>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</si>
  <si>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</si>
  <si>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</si>
  <si>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</si>
  <si>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</si>
  <si>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</si>
  <si>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</si>
  <si>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</si>
  <si>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</si>
  <si>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</si>
  <si>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</si>
  <si>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</si>
  <si>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</si>
  <si>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</si>
  <si>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</si>
  <si>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</si>
  <si>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</si>
  <si>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</si>
  <si>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</si>
  <si>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</si>
  <si>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</si>
  <si>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</si>
  <si>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</si>
  <si>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</si>
  <si>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</si>
  <si>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</si>
  <si>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</si>
  <si>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</si>
  <si>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</si>
  <si>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</si>
  <si>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</si>
  <si>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</si>
  <si>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</si>
  <si>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</si>
  <si>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</si>
  <si>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</si>
  <si>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</si>
  <si>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</si>
  <si>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</si>
  <si>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</si>
  <si>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</si>
  <si>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</si>
  <si>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</si>
  <si>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</si>
  <si>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</si>
  <si>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</si>
  <si>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</si>
  <si>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</si>
  <si>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</si>
  <si>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</si>
  <si>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</si>
  <si>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</si>
  <si>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</si>
  <si>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</si>
  <si>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</si>
  <si>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</si>
  <si>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</si>
  <si>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</si>
  <si>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</si>
  <si>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</si>
  <si>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</si>
  <si>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</si>
  <si>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</si>
  <si>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</si>
  <si>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</si>
  <si>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</si>
  <si>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</si>
  <si>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</si>
  <si>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</si>
  <si>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</si>
  <si>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</si>
  <si>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</si>
  <si>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</si>
  <si>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</si>
  <si>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</si>
  <si>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</si>
  <si>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</si>
  <si>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</si>
  <si>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</si>
  <si>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</si>
  <si>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</si>
  <si>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</si>
  <si>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</si>
  <si>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</si>
  <si>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</si>
  <si>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</si>
  <si>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</si>
  <si>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</si>
  <si>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</si>
  <si>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</si>
  <si>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</si>
  <si>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</si>
  <si>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</si>
  <si>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</si>
  <si>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</si>
  <si>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</si>
  <si>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</si>
  <si>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</si>
  <si>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</si>
  <si>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</si>
  <si>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</si>
  <si>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</si>
  <si>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</si>
  <si>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</si>
  <si>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</si>
  <si>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</si>
  <si>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</si>
  <si>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</si>
  <si>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</si>
  <si>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</si>
  <si>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</si>
  <si>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</si>
  <si>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</si>
  <si>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</si>
  <si>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</si>
  <si>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</si>
  <si>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</si>
  <si>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</si>
  <si>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</si>
  <si>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</si>
  <si>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</si>
  <si>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</si>
  <si>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</si>
  <si>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</si>
  <si>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</si>
  <si>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</si>
  <si>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</si>
  <si>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</si>
  <si>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</si>
  <si>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</si>
  <si>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</si>
  <si>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</si>
  <si>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</si>
  <si>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</si>
  <si>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</si>
  <si>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</si>
  <si>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</si>
  <si>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</si>
  <si>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</si>
  <si>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</si>
  <si>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</si>
  <si>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</si>
  <si>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</si>
  <si>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</si>
  <si>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</si>
  <si>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</si>
  <si>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</si>
  <si>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</si>
  <si>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</si>
  <si>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</si>
  <si>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</si>
  <si>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</si>
  <si>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</si>
  <si>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</si>
  <si>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</si>
  <si>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</si>
  <si>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</si>
  <si>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</si>
  <si>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</si>
  <si>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</si>
  <si>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</si>
  <si>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</si>
  <si>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</si>
  <si>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</si>
  <si>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</si>
  <si>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</si>
  <si>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</si>
  <si>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</si>
  <si>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</si>
  <si>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</si>
  <si>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</si>
  <si>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</si>
  <si>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</si>
  <si>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</si>
  <si>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</si>
  <si>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</si>
  <si>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</si>
  <si>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</si>
  <si>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</si>
  <si>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</si>
  <si>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</si>
  <si>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</si>
  <si>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</si>
  <si>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</si>
  <si>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</si>
  <si>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</si>
  <si>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</si>
  <si>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</si>
  <si>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</si>
  <si>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</si>
  <si>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</si>
  <si>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</si>
  <si>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</si>
  <si>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</si>
  <si>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</si>
  <si>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</si>
  <si>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</si>
  <si>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</si>
  <si>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</si>
  <si>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</si>
  <si>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</si>
  <si>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</si>
  <si>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</si>
  <si>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</si>
  <si>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</si>
  <si>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</si>
  <si>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</si>
  <si>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</si>
  <si>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</si>
  <si>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</si>
  <si>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</si>
  <si>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</si>
  <si>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</si>
  <si>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</si>
  <si>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</si>
  <si>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</si>
  <si>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</si>
  <si>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</si>
  <si>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</si>
  <si>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</si>
  <si>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</si>
  <si>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</si>
  <si>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</si>
  <si>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</si>
  <si>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</si>
  <si>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</si>
  <si>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</si>
  <si>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</si>
  <si>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</si>
  <si>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</si>
  <si>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</si>
  <si>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</si>
  <si>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</si>
  <si>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</si>
  <si>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</si>
  <si>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</si>
  <si>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</si>
  <si>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</si>
  <si>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</si>
  <si>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</si>
  <si>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</si>
  <si>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</si>
  <si>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</si>
  <si>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</si>
  <si>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</si>
  <si>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</si>
  <si>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</si>
  <si>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</si>
  <si>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</si>
  <si>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</si>
  <si>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</si>
  <si>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</si>
  <si>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</si>
  <si>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</si>
  <si>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</si>
  <si>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</si>
  <si>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</si>
  <si>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</si>
  <si>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</si>
  <si>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</si>
  <si>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</si>
  <si>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</si>
  <si>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</si>
  <si>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</si>
  <si>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</si>
  <si>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</si>
  <si>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</si>
  <si>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</si>
  <si>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</si>
  <si>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</si>
  <si>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</si>
  <si>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</si>
  <si>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</si>
  <si>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</si>
  <si>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</si>
  <si>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</si>
  <si>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</si>
  <si>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</si>
  <si>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</si>
  <si>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</si>
  <si>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</si>
  <si>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</si>
  <si>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</si>
  <si>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</si>
  <si>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</si>
  <si>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</si>
  <si>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</si>
  <si>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</si>
  <si>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</si>
  <si>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</si>
  <si>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</si>
  <si>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</si>
  <si>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</si>
  <si>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</si>
  <si>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</si>
  <si>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</si>
  <si>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</si>
  <si>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</si>
  <si>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</si>
  <si>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</si>
  <si>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</si>
  <si>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</si>
  <si>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</si>
  <si>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</si>
  <si>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</si>
  <si>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</si>
  <si>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</si>
  <si>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</si>
  <si>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</si>
  <si>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</si>
  <si>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</si>
  <si>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</si>
  <si>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</si>
  <si>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</si>
  <si>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</si>
  <si>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</si>
  <si>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</si>
  <si>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</si>
  <si>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</si>
  <si>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</si>
  <si>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</si>
  <si>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</si>
  <si>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</si>
  <si>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</si>
  <si>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</si>
  <si>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</si>
  <si>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</si>
  <si>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</si>
  <si>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</si>
  <si>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</si>
  <si>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</si>
  <si>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</si>
  <si>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</si>
  <si>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</si>
  <si>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</si>
  <si>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</si>
  <si>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</si>
  <si>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</si>
  <si>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</si>
  <si>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</si>
  <si>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</si>
  <si>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</si>
  <si>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</si>
  <si>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</si>
  <si>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</si>
  <si>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</si>
  <si>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</si>
  <si>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</si>
  <si>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</si>
  <si>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</si>
  <si>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</si>
  <si>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</si>
  <si>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</si>
  <si>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</si>
  <si>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</si>
  <si>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</si>
  <si>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</si>
  <si>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</si>
  <si>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</si>
  <si>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</si>
  <si>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</si>
  <si>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</si>
  <si>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</si>
  <si>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</si>
  <si>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</si>
  <si>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</si>
  <si>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</si>
  <si>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</si>
  <si>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</si>
  <si>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</si>
  <si>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</si>
  <si>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</si>
  <si>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</si>
  <si>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</si>
  <si>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</si>
  <si>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</si>
  <si>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</si>
  <si>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</si>
  <si>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</si>
  <si>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</si>
  <si>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</si>
  <si>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</si>
  <si>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</si>
  <si>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</si>
  <si>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</si>
  <si>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</si>
  <si>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</si>
  <si>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</si>
  <si>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</si>
  <si>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</si>
  <si>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</si>
  <si>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</si>
  <si>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</si>
  <si>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</si>
  <si>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</si>
  <si>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</si>
  <si>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</si>
  <si>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</si>
  <si>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</si>
  <si>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</si>
  <si>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</si>
  <si>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</si>
  <si>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</si>
  <si>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</si>
  <si>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</si>
  <si>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</si>
  <si>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</si>
  <si>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</si>
  <si>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</si>
  <si>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</si>
  <si>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</si>
  <si>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</si>
  <si>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</si>
  <si>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</si>
  <si>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</si>
  <si>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</si>
  <si>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</si>
  <si>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</si>
  <si>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</si>
  <si>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</si>
  <si>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</si>
  <si>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</si>
  <si>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</si>
  <si>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</si>
  <si>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</si>
  <si>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</si>
  <si>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</si>
  <si>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</si>
  <si>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</si>
  <si>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</si>
  <si>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</si>
  <si>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</si>
  <si>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</si>
  <si>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</si>
  <si>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</si>
  <si>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</si>
  <si>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</si>
  <si>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</si>
  <si>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</si>
  <si>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</si>
  <si>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</si>
  <si>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</si>
  <si>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</si>
  <si>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</si>
  <si>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</si>
  <si>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</si>
  <si>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</si>
  <si>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</si>
  <si>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</si>
  <si>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</si>
  <si>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</si>
  <si>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</si>
  <si>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</si>
  <si>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</si>
  <si>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</si>
  <si>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</si>
  <si>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</si>
  <si>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</si>
  <si>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</si>
  <si>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</si>
  <si>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</si>
  <si>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</si>
  <si>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</si>
  <si>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</si>
  <si>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</si>
  <si>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</si>
  <si>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</si>
  <si>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</si>
  <si>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</si>
  <si>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</si>
  <si>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</si>
  <si>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</si>
  <si>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</si>
  <si>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</si>
  <si>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</si>
  <si>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</si>
  <si>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</si>
  <si>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</si>
  <si>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</si>
  <si>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</si>
  <si>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</si>
  <si>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</si>
  <si>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</si>
  <si>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</si>
  <si>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</si>
  <si>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</si>
  <si>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</si>
  <si>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</si>
  <si>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</si>
  <si>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</si>
  <si>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</si>
  <si>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</si>
  <si>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</si>
  <si>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</si>
  <si>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</si>
  <si>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</si>
  <si>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</si>
  <si>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</si>
  <si>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</si>
  <si>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</si>
  <si>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</si>
  <si>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</si>
  <si>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</si>
  <si>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</si>
  <si>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</si>
  <si>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</si>
  <si>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</si>
  <si>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</si>
  <si>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</si>
  <si>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</si>
  <si>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</si>
  <si>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</si>
  <si>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</si>
  <si>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</si>
  <si>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</si>
  <si>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</si>
  <si>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</si>
  <si>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</si>
  <si>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</si>
  <si>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</si>
  <si>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</si>
  <si>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</si>
  <si>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</si>
  <si>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</si>
  <si>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</si>
  <si>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</si>
  <si>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</si>
  <si>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</si>
  <si>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</si>
  <si>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</si>
  <si>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</si>
  <si>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</si>
  <si>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</si>
  <si>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</si>
  <si>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</si>
  <si>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</si>
  <si>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</si>
  <si>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</si>
  <si>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</si>
  <si>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</si>
  <si>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</si>
  <si>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</si>
  <si>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</si>
  <si>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</si>
  <si>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</si>
  <si>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</si>
  <si>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</si>
  <si>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</si>
  <si>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</si>
  <si>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</si>
  <si>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</si>
  <si>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</si>
  <si>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</si>
  <si>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</si>
  <si>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</si>
  <si>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</si>
  <si>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</si>
  <si>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</si>
  <si>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</si>
  <si>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</si>
  <si>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</si>
  <si>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</si>
  <si>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</si>
  <si>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</si>
  <si>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</si>
  <si>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</si>
  <si>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</si>
  <si>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</si>
  <si>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</si>
  <si>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</si>
  <si>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</si>
  <si>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</si>
  <si>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</si>
  <si>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</si>
  <si>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</si>
  <si>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</si>
  <si>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</si>
  <si>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</si>
  <si>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</si>
  <si>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</si>
  <si>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</si>
  <si>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</si>
  <si>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</si>
  <si>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</si>
  <si>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</si>
  <si>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</si>
  <si>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</si>
  <si>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</si>
  <si>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</si>
  <si>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</si>
  <si>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</si>
  <si>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</si>
  <si>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</si>
  <si>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</si>
  <si>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</si>
  <si>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</si>
  <si>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</si>
  <si>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</si>
  <si>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</si>
  <si>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</si>
  <si>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</si>
  <si>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</si>
  <si>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</si>
  <si>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</si>
  <si>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</si>
  <si>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</si>
  <si>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</si>
  <si>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</si>
  <si>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</si>
  <si>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</si>
  <si>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</si>
  <si>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</si>
  <si>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</si>
  <si>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</si>
  <si>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</si>
  <si>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</si>
  <si>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</si>
  <si>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</si>
  <si>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</si>
  <si>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</si>
  <si>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</si>
  <si>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</si>
  <si>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</si>
  <si>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</si>
  <si>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</si>
  <si>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</si>
  <si>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</si>
  <si>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</si>
  <si>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</si>
  <si>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</si>
  <si>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</si>
  <si>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</si>
  <si>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</si>
  <si>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</si>
  <si>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</si>
  <si>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</si>
  <si>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</si>
  <si>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</si>
  <si>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</si>
  <si>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</si>
  <si>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</si>
  <si>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</si>
  <si>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</si>
  <si>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</si>
  <si>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</si>
  <si>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</si>
  <si>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</si>
  <si>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</si>
  <si>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</si>
  <si>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</si>
  <si>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</si>
  <si>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</si>
  <si>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</si>
  <si>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</si>
  <si>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</si>
  <si>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</si>
  <si>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</si>
  <si>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</si>
  <si>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</si>
  <si>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</si>
  <si>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</si>
  <si>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</si>
  <si>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</si>
  <si>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</si>
  <si>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</si>
  <si>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</si>
  <si>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</si>
  <si>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</si>
  <si>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</si>
  <si>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</si>
  <si>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</si>
  <si>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</si>
  <si>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</si>
  <si>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</si>
  <si>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</si>
  <si>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</si>
  <si>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</si>
  <si>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</si>
  <si>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</si>
  <si>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</si>
  <si>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</si>
  <si>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</si>
  <si>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</si>
  <si>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</si>
  <si>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</si>
  <si>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</si>
  <si>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</si>
  <si>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</si>
  <si>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</si>
  <si>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</si>
  <si>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</si>
  <si>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</si>
  <si>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</si>
  <si>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</si>
  <si>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</si>
  <si>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</si>
  <si>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</si>
  <si>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</si>
  <si>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</si>
  <si>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</si>
  <si>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</si>
  <si>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</si>
  <si>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</si>
  <si>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</si>
  <si>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</si>
  <si>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</si>
  <si>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</si>
  <si>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</si>
  <si>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</si>
  <si>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</si>
  <si>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</si>
  <si>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</si>
  <si>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</si>
  <si>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</si>
  <si>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</si>
  <si>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</si>
  <si>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</si>
  <si>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</si>
  <si>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</si>
  <si>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</si>
  <si>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</si>
  <si>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</si>
  <si>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</si>
  <si>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</si>
  <si>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</si>
  <si>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</si>
  <si>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</si>
  <si>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</si>
  <si>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</si>
  <si>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</si>
  <si>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</si>
  <si>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</si>
  <si>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</si>
  <si>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</si>
  <si>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</si>
  <si>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</si>
  <si>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</si>
  <si>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</si>
  <si>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</si>
  <si>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</si>
  <si>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</si>
  <si>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</si>
  <si>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</si>
  <si>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</si>
  <si>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</si>
  <si>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</si>
  <si>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</si>
  <si>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</si>
  <si>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</si>
  <si>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</si>
  <si>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</si>
  <si>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</si>
  <si>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</si>
  <si>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</si>
  <si>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</si>
  <si>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</si>
  <si>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</si>
  <si>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</si>
  <si>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</si>
  <si>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</si>
  <si>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</si>
  <si>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</si>
  <si>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</si>
  <si>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</si>
  <si>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</si>
  <si>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</si>
  <si>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</si>
  <si>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</si>
  <si>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</si>
  <si>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</si>
  <si>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</si>
  <si>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</si>
  <si>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</si>
  <si>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</si>
  <si>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</si>
  <si>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</si>
  <si>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</si>
  <si>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</si>
  <si>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</si>
  <si>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</si>
  <si>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</si>
  <si>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</si>
  <si>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</si>
  <si>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</si>
  <si>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</si>
  <si>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</si>
  <si>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</si>
  <si>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</si>
  <si>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</si>
  <si>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</si>
  <si>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</si>
  <si>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</si>
  <si>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</si>
  <si>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</si>
  <si>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</si>
  <si>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</si>
  <si>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</si>
  <si>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</si>
  <si>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</si>
  <si>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</si>
  <si>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</si>
  <si>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</si>
  <si>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</si>
  <si>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</si>
  <si>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</si>
  <si>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</si>
  <si>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</si>
  <si>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</si>
  <si>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</si>
  <si>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</si>
  <si>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</si>
  <si>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</si>
  <si>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</si>
  <si>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</si>
  <si>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</si>
  <si>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</si>
  <si>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</si>
  <si>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</si>
  <si>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</si>
  <si>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</si>
  <si>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</si>
  <si>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</si>
  <si>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</si>
  <si>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</si>
  <si>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</si>
  <si>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</si>
  <si>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</si>
  <si>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</si>
  <si>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</si>
  <si>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</si>
  <si>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</si>
  <si>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</si>
  <si>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</si>
  <si>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</si>
  <si>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</si>
  <si>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</si>
  <si>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</si>
  <si>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</si>
  <si>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</si>
  <si>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</si>
  <si>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</si>
  <si>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</si>
  <si>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</si>
  <si>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</si>
  <si>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</si>
  <si>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</si>
  <si>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</si>
  <si>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</si>
  <si>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</si>
  <si>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</si>
  <si>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</si>
  <si>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</si>
  <si>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</si>
  <si>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</si>
  <si>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</si>
  <si>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</si>
  <si>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</si>
  <si>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</si>
  <si>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</si>
  <si>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</si>
  <si>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</si>
  <si>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</si>
  <si>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</si>
  <si>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</si>
  <si>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</si>
  <si>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</si>
  <si>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</si>
  <si>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</si>
  <si>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</si>
  <si>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</si>
  <si>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</si>
  <si>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</si>
  <si>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</si>
  <si>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</si>
  <si>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</si>
  <si>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</si>
  <si>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</si>
  <si>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</si>
  <si>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</si>
  <si>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</si>
  <si>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</si>
  <si>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</si>
  <si>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</si>
  <si>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</si>
  <si>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</si>
  <si>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</si>
  <si>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</si>
  <si>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</si>
  <si>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</si>
  <si>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</si>
  <si>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</si>
  <si>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</si>
  <si>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</si>
  <si>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</si>
  <si>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</si>
  <si>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</si>
  <si>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</si>
  <si>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</si>
  <si>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</si>
  <si>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</si>
  <si>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</si>
  <si>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</si>
  <si>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</si>
  <si>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</si>
  <si>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</si>
  <si>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</si>
  <si>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</si>
  <si>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</si>
  <si>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</si>
  <si>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</si>
  <si>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</si>
  <si>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</si>
  <si>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</si>
  <si>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</si>
  <si>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</si>
  <si>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</si>
  <si>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</si>
  <si>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</si>
  <si>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</si>
  <si>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</si>
  <si>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</si>
  <si>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</si>
  <si>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</si>
  <si>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</si>
  <si>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</si>
  <si>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</si>
  <si>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</si>
  <si>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</si>
  <si>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</si>
  <si>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</si>
  <si>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</si>
  <si>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</si>
  <si>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</si>
  <si>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</si>
  <si>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</si>
  <si>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</si>
  <si>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</si>
  <si>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</si>
  <si>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</si>
  <si>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</si>
  <si>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</si>
  <si>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</si>
  <si>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</si>
  <si>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</si>
  <si>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</si>
  <si>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</si>
  <si>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</si>
  <si>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</si>
  <si>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</si>
  <si>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</si>
  <si>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</si>
  <si>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</si>
  <si>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</si>
  <si>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</si>
  <si>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</si>
  <si>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</si>
  <si>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</si>
  <si>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</si>
  <si>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</si>
  <si>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</si>
  <si>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</si>
  <si>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</si>
  <si>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</si>
  <si>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</si>
  <si>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</si>
  <si>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</si>
  <si>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</si>
  <si>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</si>
  <si>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</si>
  <si>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</si>
  <si>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</si>
  <si>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</si>
  <si>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</si>
  <si>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</si>
  <si>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</si>
  <si>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</si>
  <si>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</si>
  <si>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</si>
  <si>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</si>
  <si>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</si>
  <si>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</si>
  <si>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</si>
  <si>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</si>
  <si>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</si>
  <si>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</si>
  <si>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</si>
  <si>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</si>
  <si>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</si>
  <si>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</si>
  <si>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</si>
  <si>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</si>
  <si>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</si>
  <si>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</si>
  <si>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</si>
  <si>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</si>
  <si>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</si>
  <si>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</si>
  <si>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</si>
  <si>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</si>
  <si>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</si>
  <si>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</si>
  <si>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</si>
  <si>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</si>
  <si>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</si>
  <si>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</si>
  <si>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</si>
  <si>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</si>
  <si>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</si>
  <si>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</si>
  <si>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</si>
  <si>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</si>
  <si>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</si>
  <si>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</si>
  <si>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</si>
  <si>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</si>
  <si>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</si>
  <si>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</si>
  <si>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</si>
  <si>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</si>
  <si>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</si>
  <si>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</si>
  <si>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</si>
  <si>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</si>
  <si>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</si>
  <si>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</si>
  <si>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</si>
  <si>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</si>
  <si>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</si>
  <si>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</si>
  <si>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</si>
  <si>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</si>
  <si>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</si>
  <si>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</si>
  <si>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</si>
  <si>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</si>
  <si>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</si>
  <si>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</si>
  <si>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</si>
  <si>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</si>
  <si>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</si>
  <si>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</si>
  <si>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</si>
  <si>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</si>
  <si>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</si>
  <si>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</si>
  <si>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</si>
  <si>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</si>
  <si>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</si>
  <si>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</si>
  <si>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</si>
  <si>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</si>
  <si>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</si>
  <si>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</si>
  <si>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</si>
  <si>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</si>
  <si>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</si>
  <si>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</si>
  <si>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</si>
  <si>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</si>
  <si>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</si>
  <si>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</si>
  <si>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</si>
  <si>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</si>
  <si>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</si>
  <si>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</si>
  <si>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</si>
  <si>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</si>
  <si>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</si>
  <si>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</si>
  <si>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</si>
  <si>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</si>
  <si>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</si>
  <si>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</si>
  <si>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</si>
  <si>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</si>
  <si>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</si>
  <si>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</si>
  <si>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</si>
  <si>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</si>
  <si>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</si>
  <si>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</si>
  <si>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</si>
  <si>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</si>
  <si>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</si>
  <si>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</si>
  <si>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</si>
  <si>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</si>
  <si>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</si>
  <si>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</si>
  <si>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</si>
  <si>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</si>
  <si>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</si>
  <si>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</si>
  <si>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</si>
  <si>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</si>
  <si>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</si>
  <si>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</si>
  <si>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</si>
  <si>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</si>
  <si>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</si>
  <si>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</si>
  <si>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</si>
  <si>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</si>
  <si>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</si>
  <si>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</si>
  <si>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</si>
  <si>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</si>
  <si>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</si>
  <si>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</si>
  <si>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</si>
  <si>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</si>
  <si>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</si>
  <si>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</si>
  <si>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</si>
  <si>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</si>
  <si>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</si>
  <si>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</si>
  <si>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</si>
  <si>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</si>
  <si>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</si>
  <si>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</si>
  <si>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</si>
  <si>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</si>
  <si>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</si>
  <si>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</si>
  <si>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</si>
  <si>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</si>
  <si>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</si>
  <si>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</si>
  <si>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</si>
  <si>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</si>
  <si>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</si>
  <si>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</si>
  <si>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</si>
  <si>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</si>
  <si>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</si>
  <si>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</si>
  <si>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</si>
  <si>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</si>
  <si>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</si>
  <si>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</si>
  <si>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</si>
  <si>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</si>
  <si>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</si>
  <si>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</si>
  <si>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</si>
  <si>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</si>
  <si>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</si>
  <si>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</si>
  <si>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</si>
  <si>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</si>
  <si>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</si>
  <si>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</si>
  <si>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</si>
  <si>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</si>
  <si>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</si>
  <si>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</si>
  <si>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</si>
  <si>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</si>
  <si>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</si>
  <si>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</si>
  <si>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</si>
  <si>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</si>
  <si>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</si>
  <si>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</si>
  <si>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</si>
  <si>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</si>
  <si>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</si>
  <si>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</si>
  <si>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</si>
  <si>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</si>
  <si>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</si>
  <si>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</si>
  <si>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</si>
  <si>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</si>
  <si>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</si>
  <si>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</si>
  <si>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</si>
  <si>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</si>
  <si>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</si>
  <si>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</si>
  <si>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</si>
  <si>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</si>
  <si>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</si>
  <si>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</si>
  <si>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</si>
  <si>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</si>
  <si>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</si>
  <si>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</si>
  <si>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</si>
  <si>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</si>
  <si>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</si>
  <si>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</si>
  <si>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</si>
  <si>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</si>
  <si>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</si>
  <si>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</si>
  <si>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</si>
  <si>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</si>
  <si>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</si>
  <si>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</si>
  <si>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</si>
  <si>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</si>
  <si>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</si>
  <si>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</si>
  <si>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</si>
  <si>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</si>
  <si>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</si>
  <si>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</si>
  <si>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</si>
  <si>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</si>
  <si>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</si>
  <si>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</si>
  <si>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</si>
  <si>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</si>
  <si>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</si>
  <si>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</si>
  <si>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</si>
  <si>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</si>
  <si>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</si>
  <si>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</si>
  <si>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</si>
  <si>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</si>
  <si>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</si>
  <si>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</si>
  <si>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</si>
  <si>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</si>
  <si>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</si>
  <si>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</si>
  <si>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</si>
  <si>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</si>
  <si>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</si>
  <si>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</si>
  <si>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</si>
  <si>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</si>
  <si>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</si>
  <si>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</si>
  <si>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</si>
  <si>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</si>
  <si>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</si>
  <si>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</si>
  <si>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</si>
  <si>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</si>
  <si>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</si>
  <si>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</si>
  <si>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</si>
  <si>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</si>
  <si>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</si>
  <si>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</si>
  <si>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</si>
  <si>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</si>
  <si>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</si>
  <si>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</si>
  <si>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</si>
  <si>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</si>
  <si>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</si>
  <si>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</si>
  <si>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</si>
  <si>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</si>
  <si>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</si>
  <si>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</si>
  <si>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</si>
  <si>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</si>
  <si>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</si>
  <si>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</si>
  <si>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</si>
  <si>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</si>
  <si>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</si>
  <si>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</si>
  <si>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</si>
  <si>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</si>
  <si>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</si>
  <si>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</si>
  <si>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</si>
  <si>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</si>
  <si>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</si>
  <si>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</si>
  <si>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</si>
  <si>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</si>
  <si>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</si>
  <si>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</si>
  <si>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</si>
  <si>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</si>
  <si>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</si>
  <si>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</si>
  <si>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</si>
  <si>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</si>
  <si>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</si>
  <si>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</si>
  <si>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</si>
  <si>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</si>
  <si>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</si>
  <si>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</si>
  <si>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</si>
  <si>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</si>
  <si>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</si>
  <si>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</si>
  <si>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</si>
  <si>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</si>
  <si>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</si>
  <si>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</si>
  <si>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</si>
  <si>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</si>
  <si>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</si>
  <si>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</si>
  <si>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</si>
  <si>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</si>
  <si>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</si>
  <si>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</si>
  <si>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</si>
  <si>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</si>
  <si>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</si>
  <si>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</si>
  <si>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</si>
  <si>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</si>
  <si>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</si>
  <si>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</si>
  <si>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</si>
  <si>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</si>
  <si>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</si>
  <si>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</si>
  <si>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</si>
  <si>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</si>
  <si>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</si>
  <si>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</si>
  <si>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</si>
  <si>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</si>
  <si>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</si>
  <si>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</si>
  <si>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</si>
  <si>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</si>
  <si>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</si>
  <si>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</si>
  <si>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</si>
  <si>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</si>
  <si>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</si>
  <si>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</si>
  <si>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</si>
  <si>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</si>
  <si>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</si>
  <si>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</si>
  <si>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</si>
  <si>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</si>
  <si>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</si>
  <si>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</si>
  <si>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</si>
  <si>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</si>
  <si>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</si>
  <si>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</si>
  <si>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</si>
  <si>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</si>
  <si>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</si>
  <si>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</si>
  <si>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</si>
  <si>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</si>
  <si>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</si>
  <si>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</si>
  <si>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</si>
  <si>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</si>
  <si>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</si>
  <si>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</si>
  <si>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</si>
  <si>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</si>
  <si>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</si>
  <si>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</si>
  <si>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</si>
  <si>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</si>
  <si>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</si>
  <si>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</si>
  <si>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</si>
  <si>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</si>
  <si>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</si>
  <si>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</si>
  <si>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</si>
  <si>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</si>
  <si>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</si>
  <si>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</si>
  <si>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</si>
  <si>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</si>
  <si>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</si>
  <si>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</si>
  <si>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</si>
  <si>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</si>
  <si>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</si>
  <si>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</si>
  <si>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</si>
  <si>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</si>
  <si>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</si>
  <si>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</si>
  <si>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</si>
  <si>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</si>
  <si>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</si>
  <si>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</si>
  <si>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</si>
  <si>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</si>
  <si>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</si>
  <si>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</si>
  <si>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</si>
  <si>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</si>
  <si>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</si>
  <si>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</si>
  <si>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</si>
  <si>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</si>
  <si>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</si>
  <si>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</si>
  <si>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</si>
  <si>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</si>
  <si>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</si>
  <si>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</si>
  <si>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</si>
  <si>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</si>
  <si>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</si>
  <si>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</si>
  <si>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</si>
  <si>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</si>
  <si>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</si>
  <si>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</si>
  <si>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</si>
  <si>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</si>
  <si>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</si>
  <si>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</si>
  <si>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</si>
  <si>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</si>
  <si>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</si>
  <si>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</si>
  <si>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</si>
  <si>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</si>
  <si>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</si>
  <si>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</si>
  <si>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</si>
  <si>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</si>
  <si>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</si>
  <si>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</si>
  <si>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</si>
  <si>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</si>
  <si>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</si>
  <si>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</si>
  <si>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</si>
  <si>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</si>
  <si>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</si>
  <si>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</si>
  <si>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</si>
  <si>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</si>
  <si>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</si>
  <si>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</si>
  <si>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</si>
  <si>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</si>
  <si>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</si>
  <si>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</si>
  <si>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</si>
  <si>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</si>
  <si>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</si>
  <si>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</si>
  <si>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</si>
  <si>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</si>
  <si>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</si>
  <si>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</si>
  <si>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</si>
  <si>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</si>
  <si>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</si>
  <si>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</si>
  <si>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</si>
  <si>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</si>
  <si>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</si>
  <si>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</si>
  <si>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</si>
  <si>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</si>
  <si>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</si>
  <si>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</si>
  <si>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</si>
  <si>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</si>
  <si>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</si>
  <si>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</si>
  <si>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</si>
  <si>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</si>
  <si>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</si>
  <si>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</si>
  <si>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</si>
  <si>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</si>
  <si>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</si>
  <si>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</si>
  <si>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</si>
  <si>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</si>
  <si>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</si>
  <si>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</si>
  <si>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</si>
  <si>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</si>
  <si>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</si>
  <si>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</si>
  <si>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</si>
  <si>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</si>
  <si>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</si>
  <si>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</si>
  <si>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</si>
  <si>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</si>
  <si>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</si>
  <si>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</si>
  <si>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</si>
  <si>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</si>
  <si>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</si>
  <si>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</si>
  <si>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</si>
  <si>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</si>
  <si>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</si>
  <si>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</si>
  <si>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</si>
  <si>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</si>
  <si>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</si>
  <si>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</si>
  <si>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</si>
  <si>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</si>
  <si>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</si>
  <si>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</si>
  <si>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</si>
  <si>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</si>
  <si>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</si>
  <si>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</si>
  <si>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</si>
  <si>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</si>
  <si>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</si>
  <si>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</si>
  <si>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</si>
  <si>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</si>
  <si>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</si>
  <si>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</si>
  <si>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</si>
  <si>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</si>
  <si>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</si>
  <si>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</si>
  <si>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</si>
  <si>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</si>
  <si>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</si>
  <si>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</si>
  <si>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</si>
  <si>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</si>
  <si>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</si>
  <si>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</si>
  <si>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</si>
  <si>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</si>
  <si>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</si>
  <si>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</si>
  <si>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</si>
  <si>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</si>
  <si>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</si>
  <si>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</si>
  <si>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</si>
  <si>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</si>
  <si>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</si>
  <si>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</si>
  <si>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</si>
  <si>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</si>
  <si>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</si>
  <si>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</si>
  <si>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</si>
  <si>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</si>
  <si>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</si>
  <si>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</si>
  <si>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</si>
  <si>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</si>
  <si>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</si>
  <si>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</si>
  <si>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</si>
  <si>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</si>
  <si>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</si>
  <si>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</si>
  <si>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</si>
  <si>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</si>
  <si>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</si>
  <si>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</si>
  <si>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</si>
  <si>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</si>
  <si>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</si>
  <si>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</si>
  <si>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</si>
  <si>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</si>
  <si>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</si>
  <si>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</si>
  <si>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</si>
  <si>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</si>
  <si>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</si>
  <si>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</si>
  <si>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</si>
  <si>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</si>
  <si>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</si>
  <si>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</si>
  <si>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</si>
  <si>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</si>
  <si>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</si>
  <si>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</si>
  <si>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</si>
  <si>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</si>
  <si>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</si>
  <si>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</si>
  <si>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</si>
  <si>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</si>
  <si>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</si>
  <si>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</si>
  <si>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</si>
  <si>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</si>
  <si>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</si>
  <si>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</si>
  <si>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</si>
  <si>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</si>
  <si>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</si>
  <si>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</si>
  <si>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</si>
  <si>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</si>
  <si>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</si>
  <si>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</si>
  <si>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</si>
  <si>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</si>
  <si>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</si>
  <si>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</si>
  <si>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</si>
  <si>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</si>
  <si>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</si>
  <si>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</si>
  <si>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</si>
  <si>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</si>
  <si>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</si>
  <si>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</si>
  <si>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</si>
  <si>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</si>
  <si>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</si>
  <si>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</si>
  <si>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</si>
  <si>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</si>
  <si>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</si>
  <si>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</si>
  <si>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</si>
  <si>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</si>
  <si>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</si>
  <si>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</si>
  <si>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</si>
  <si>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</si>
  <si>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</si>
  <si>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</si>
  <si>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</si>
  <si>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</si>
  <si>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</si>
  <si>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</si>
  <si>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</si>
  <si>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</si>
  <si>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</si>
  <si>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</si>
  <si>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</si>
  <si>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</si>
  <si>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</si>
  <si>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</si>
  <si>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</si>
  <si>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</si>
  <si>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</si>
  <si>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</si>
  <si>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</si>
  <si>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</si>
  <si>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</si>
  <si>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</si>
  <si>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</si>
  <si>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</si>
  <si>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</si>
  <si>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</si>
  <si>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</si>
  <si>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</si>
  <si>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</si>
  <si>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</si>
  <si>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</si>
  <si>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</si>
  <si>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</si>
  <si>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</si>
  <si>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</si>
  <si>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</si>
  <si>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</si>
  <si>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</si>
  <si>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</si>
  <si>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</si>
  <si>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</si>
  <si>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</si>
  <si>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</si>
  <si>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</si>
  <si>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</si>
  <si>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</si>
  <si>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</si>
  <si>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</si>
  <si>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</si>
  <si>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</si>
  <si>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</si>
  <si>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</si>
  <si>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</si>
  <si>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</si>
  <si>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</si>
  <si>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</si>
  <si>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</si>
  <si>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</si>
  <si>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</si>
  <si>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</si>
  <si>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</si>
  <si>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</si>
  <si>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</si>
  <si>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</si>
  <si>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</si>
  <si>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</si>
  <si>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</si>
  <si>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</si>
  <si>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</si>
  <si>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</si>
  <si>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</si>
  <si>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</si>
  <si>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</si>
  <si>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</si>
  <si>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</si>
  <si>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</si>
  <si>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</si>
  <si>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</si>
  <si>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</si>
  <si>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</si>
  <si>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</si>
  <si>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</si>
  <si>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</si>
  <si>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</si>
  <si>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</si>
  <si>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</si>
  <si>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</si>
  <si>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</si>
  <si>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</si>
  <si>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</si>
  <si>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</si>
  <si>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</si>
  <si>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</si>
  <si>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</si>
  <si>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</si>
  <si>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</si>
  <si>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</si>
  <si>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</si>
  <si>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</si>
  <si>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</si>
  <si>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</si>
  <si>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</si>
  <si>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</si>
  <si>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</si>
  <si>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</si>
  <si>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</si>
  <si>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</si>
  <si>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</si>
  <si>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</si>
  <si>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</si>
  <si>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</si>
  <si>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</si>
  <si>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</si>
  <si>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</si>
  <si>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</si>
  <si>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</si>
  <si>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</si>
  <si>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</si>
  <si>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</si>
  <si>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</si>
  <si>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</si>
  <si>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</si>
  <si>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</si>
  <si>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</si>
  <si>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</si>
  <si>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</si>
  <si>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</si>
  <si>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</si>
  <si>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</si>
  <si>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</si>
  <si>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</si>
  <si>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</si>
  <si>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</si>
  <si>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</si>
  <si>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</si>
  <si>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</si>
  <si>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</si>
  <si>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</si>
  <si>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</si>
  <si>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</si>
  <si>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</si>
  <si>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</si>
  <si>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</si>
  <si>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</si>
  <si>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</si>
  <si>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</si>
  <si>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</si>
  <si>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</si>
  <si>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</si>
  <si>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</si>
  <si>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</si>
  <si>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</si>
  <si>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</si>
  <si>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</si>
  <si>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</si>
  <si>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</si>
  <si>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</si>
  <si>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</si>
  <si>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</si>
  <si>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</si>
  <si>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</si>
  <si>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</si>
  <si>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</si>
  <si>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</si>
  <si>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</si>
  <si>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</si>
  <si>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</si>
  <si>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</si>
  <si>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</si>
  <si>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</si>
  <si>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</si>
  <si>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</si>
  <si>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</si>
  <si>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</si>
  <si>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</si>
  <si>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</si>
  <si>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</si>
  <si>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</si>
  <si>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</si>
  <si>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</si>
  <si>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</si>
  <si>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</si>
  <si>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</si>
  <si>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</si>
  <si>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</si>
  <si>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</si>
  <si>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</si>
  <si>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</si>
  <si>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</si>
  <si>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</si>
  <si>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</si>
  <si>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</si>
  <si>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</si>
  <si>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</si>
  <si>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</si>
  <si>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</si>
  <si>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</si>
  <si>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</si>
  <si>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</si>
  <si>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</si>
  <si>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</si>
  <si>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</si>
  <si>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</si>
  <si>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</si>
  <si>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</si>
  <si>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</si>
  <si>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</si>
  <si>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</si>
  <si>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</si>
  <si>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</si>
  <si>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</si>
  <si>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</si>
  <si>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</si>
  <si>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</si>
  <si>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</si>
  <si>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</si>
  <si>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</si>
  <si>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</si>
  <si>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</si>
  <si>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</si>
  <si>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</si>
  <si>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</si>
  <si>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</si>
  <si>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</si>
  <si>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</si>
  <si>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</si>
  <si>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</si>
  <si>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</si>
  <si>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</si>
  <si>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</si>
  <si>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</si>
  <si>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</si>
  <si>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</si>
  <si>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</si>
  <si>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</si>
  <si>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</si>
  <si>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</si>
  <si>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</si>
  <si>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</si>
  <si>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</si>
  <si>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</si>
  <si>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</si>
  <si>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</si>
  <si>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</si>
  <si>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</si>
  <si>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</si>
  <si>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</si>
  <si>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</si>
  <si>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</si>
  <si>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</si>
  <si>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</si>
  <si>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</si>
  <si>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</si>
  <si>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</si>
  <si>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</si>
  <si>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</si>
  <si>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</si>
  <si>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</si>
  <si>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</si>
  <si>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</si>
  <si>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</si>
  <si>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</si>
  <si>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</si>
  <si>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</si>
  <si>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</si>
  <si>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</si>
  <si>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</si>
  <si>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</si>
  <si>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</si>
  <si>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</si>
  <si>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</si>
  <si>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</si>
  <si>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</si>
  <si>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</si>
  <si>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</si>
  <si>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</si>
  <si>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</si>
  <si>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</si>
  <si>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</si>
  <si>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</si>
  <si>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</si>
  <si>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</si>
  <si>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</si>
  <si>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</si>
  <si>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</si>
  <si>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</si>
  <si>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</si>
  <si>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</si>
  <si>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</si>
  <si>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</si>
  <si>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</si>
  <si>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</si>
  <si>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</si>
  <si>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</si>
  <si>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</si>
  <si>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</si>
  <si>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</si>
  <si>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</si>
  <si>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</si>
  <si>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</si>
  <si>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</si>
  <si>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</si>
  <si>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</si>
  <si>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</si>
  <si>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</si>
  <si>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</si>
  <si>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</si>
  <si>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</si>
  <si>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</si>
  <si>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</si>
  <si>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</si>
  <si>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</si>
  <si>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</si>
  <si>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</si>
  <si>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</si>
  <si>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</si>
  <si>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</si>
  <si>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</si>
  <si>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</si>
  <si>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</si>
  <si>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</si>
  <si>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</si>
  <si>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</si>
  <si>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</si>
  <si>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</si>
  <si>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</si>
  <si>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</si>
  <si>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</si>
  <si>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</si>
  <si>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</si>
  <si>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</si>
  <si>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</si>
  <si>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</si>
  <si>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</si>
  <si>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</si>
  <si>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</si>
  <si>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</si>
  <si>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</si>
  <si>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</si>
  <si>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</si>
  <si>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</si>
  <si>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</si>
  <si>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</si>
  <si>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</si>
  <si>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</si>
  <si>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</si>
  <si>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</si>
  <si>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</si>
  <si>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</si>
  <si>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</si>
  <si>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</si>
  <si>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</si>
  <si>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</si>
  <si>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</si>
  <si>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</si>
  <si>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</si>
  <si>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</si>
  <si>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</si>
  <si>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</si>
  <si>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</si>
  <si>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</si>
  <si>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</si>
  <si>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</si>
  <si>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</si>
  <si>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</si>
  <si>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</si>
  <si>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</si>
  <si>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</si>
  <si>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</si>
  <si>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</si>
  <si>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</si>
  <si>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</si>
  <si>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</si>
  <si>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</si>
  <si>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</si>
  <si>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</si>
  <si>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</si>
  <si>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</si>
  <si>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</si>
  <si>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</si>
  <si>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</si>
  <si>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</si>
  <si>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</si>
  <si>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</si>
  <si>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</si>
  <si>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</si>
  <si>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</si>
  <si>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</si>
  <si>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</si>
  <si>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</si>
  <si>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</si>
  <si>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</si>
  <si>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</si>
  <si>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</si>
  <si>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</si>
  <si>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</si>
  <si>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</si>
  <si>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</si>
  <si>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</si>
  <si>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</si>
  <si>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</si>
  <si>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</si>
  <si>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</si>
  <si>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</si>
  <si>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</si>
  <si>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</si>
  <si>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</si>
  <si>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</si>
  <si>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</si>
  <si>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</si>
  <si>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</si>
  <si>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</si>
  <si>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</si>
  <si>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</si>
  <si>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</si>
  <si>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</si>
  <si>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</si>
  <si>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</si>
  <si>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</si>
  <si>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</si>
  <si>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</si>
  <si>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</si>
  <si>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</si>
  <si>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</si>
  <si>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</si>
  <si>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</si>
  <si>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</si>
  <si>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</si>
  <si>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</si>
  <si>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</si>
  <si>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</si>
  <si>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</si>
  <si>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</si>
  <si>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</si>
  <si>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</si>
  <si>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</si>
  <si>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</si>
  <si>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</si>
  <si>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</si>
  <si>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</si>
  <si>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</si>
  <si>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</si>
  <si>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</si>
  <si>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</si>
  <si>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</si>
  <si>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</si>
  <si>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</si>
  <si>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</si>
  <si>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</si>
  <si>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</si>
  <si>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</si>
  <si>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</si>
  <si>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</si>
  <si>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</si>
  <si>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</si>
  <si>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</si>
  <si>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</si>
  <si>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</si>
  <si>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</si>
  <si>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</si>
  <si>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</si>
  <si>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</si>
  <si>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</si>
  <si>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</si>
  <si>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</si>
  <si>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</si>
  <si>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</si>
  <si>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</si>
  <si>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</si>
  <si>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</si>
  <si>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</si>
  <si>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</si>
  <si>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</si>
  <si>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</si>
  <si>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</si>
  <si>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</si>
  <si>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</si>
  <si>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</si>
  <si>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</si>
  <si>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</si>
  <si>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</si>
  <si>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</si>
  <si>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</si>
  <si>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</si>
  <si>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</si>
  <si>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</si>
  <si>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</si>
  <si>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</si>
  <si>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</si>
  <si>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</si>
  <si>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</si>
  <si>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</si>
  <si>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</si>
  <si>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</si>
  <si>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</si>
  <si>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</si>
  <si>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</si>
  <si>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</si>
  <si>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</si>
  <si>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</si>
  <si>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</si>
  <si>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</si>
  <si>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</si>
  <si>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</si>
  <si>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</si>
  <si>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</si>
  <si>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</si>
  <si>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</si>
  <si>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</si>
  <si>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</si>
  <si>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</si>
  <si>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</si>
  <si>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</si>
  <si>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</si>
  <si>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</si>
  <si>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</si>
  <si>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</si>
  <si>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</si>
  <si>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</si>
  <si>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</si>
  <si>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</si>
  <si>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</si>
  <si>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</si>
  <si>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</si>
  <si>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</si>
  <si>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</si>
  <si>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</si>
  <si>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</si>
  <si>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</si>
  <si>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</si>
  <si>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</si>
  <si>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</si>
  <si>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</si>
  <si>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</si>
  <si>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</si>
  <si>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</si>
  <si>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</si>
  <si>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</si>
  <si>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</si>
  <si>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</si>
  <si>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</si>
  <si>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</si>
  <si>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</si>
  <si>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</si>
  <si>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</si>
  <si>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</si>
  <si>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</si>
  <si>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</si>
  <si>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</si>
  <si>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</si>
  <si>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</si>
  <si>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</si>
  <si>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</si>
  <si>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</si>
  <si>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</si>
  <si>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</si>
  <si>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</si>
  <si>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</si>
  <si>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</si>
  <si>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</si>
  <si>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</si>
  <si>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</si>
  <si>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</si>
  <si>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</si>
  <si>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</si>
  <si>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</si>
  <si>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</si>
  <si>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</si>
  <si>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</si>
  <si>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</si>
  <si>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</si>
  <si>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</si>
  <si>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</si>
  <si>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</si>
  <si>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</si>
  <si>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</si>
  <si>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</si>
  <si>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</si>
  <si>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</si>
  <si>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</si>
  <si>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</si>
  <si>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</si>
  <si>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</si>
  <si>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</si>
  <si>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</si>
  <si>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</si>
  <si>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</si>
  <si>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</si>
  <si>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</si>
  <si>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</si>
  <si>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</si>
  <si>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</si>
  <si>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</si>
  <si>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</si>
  <si>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</si>
  <si>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</si>
  <si>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</si>
  <si>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</si>
  <si>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</si>
  <si>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</si>
  <si>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</si>
  <si>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</si>
  <si>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</si>
  <si>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</si>
  <si>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</si>
  <si>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</si>
  <si>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</si>
  <si>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</si>
  <si>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</si>
  <si>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</si>
  <si>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</si>
  <si>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</si>
  <si>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</si>
  <si>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</si>
  <si>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</si>
  <si>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</si>
  <si>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</si>
  <si>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</si>
  <si>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</si>
  <si>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</si>
  <si>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</si>
  <si>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</si>
  <si>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</si>
  <si>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</si>
  <si>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</si>
  <si>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</si>
  <si>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</si>
  <si>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</si>
  <si>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</si>
  <si>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</si>
  <si>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</si>
  <si>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</si>
  <si>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</si>
  <si>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</si>
  <si>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</si>
  <si>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</si>
  <si>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</si>
  <si>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</si>
  <si>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</si>
  <si>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</si>
  <si>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</si>
  <si>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</si>
  <si>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</si>
  <si>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</si>
  <si>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</si>
  <si>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</si>
  <si>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</si>
  <si>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</si>
  <si>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</si>
  <si>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</si>
  <si>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</si>
  <si>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</si>
  <si>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</si>
  <si>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</si>
  <si>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</si>
  <si>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</si>
  <si>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</si>
  <si>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</si>
  <si>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</si>
  <si>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</si>
  <si>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</si>
  <si>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</si>
  <si>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</si>
  <si>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</si>
  <si>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</si>
  <si>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</si>
  <si>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</si>
  <si>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</si>
  <si>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</si>
  <si>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</si>
  <si>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</si>
  <si>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</si>
  <si>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</si>
  <si>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</si>
  <si>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</si>
  <si>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</si>
  <si>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</si>
  <si>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</si>
  <si>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</si>
  <si>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</si>
  <si>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</si>
  <si>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</si>
  <si>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</si>
  <si>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</si>
  <si>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</si>
  <si>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</si>
  <si>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</si>
  <si>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</si>
  <si>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</si>
  <si>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</si>
  <si>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</si>
  <si>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</si>
  <si>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</si>
  <si>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</si>
  <si>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</si>
  <si>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</si>
  <si>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</si>
  <si>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</si>
  <si>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</si>
  <si>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</si>
  <si>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</si>
  <si>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</si>
  <si>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</si>
  <si>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</si>
  <si>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</si>
  <si>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</si>
  <si>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</si>
  <si>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</si>
  <si>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</si>
  <si>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</si>
  <si>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</si>
  <si>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</si>
  <si>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</si>
  <si>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</si>
  <si>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</si>
  <si>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</si>
  <si>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</si>
  <si>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</si>
  <si>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</si>
  <si>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</si>
  <si>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</si>
  <si>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</si>
  <si>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</si>
  <si>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</si>
  <si>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</si>
  <si>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</si>
  <si>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</si>
  <si>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</si>
  <si>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</si>
  <si>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</si>
  <si>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</si>
  <si>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</si>
  <si>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</si>
  <si>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</si>
  <si>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</si>
  <si>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</si>
  <si>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</si>
  <si>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</si>
  <si>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</si>
  <si>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</si>
  <si>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</si>
  <si>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</si>
  <si>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</si>
  <si>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</si>
  <si>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</si>
  <si>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</si>
  <si>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</si>
  <si>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</si>
  <si>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</si>
  <si>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</si>
  <si>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</si>
  <si>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</si>
  <si>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</si>
  <si>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</si>
  <si>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</si>
  <si>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</si>
  <si>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</si>
  <si>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</si>
  <si>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</si>
  <si>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</si>
  <si>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</si>
  <si>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</si>
  <si>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</si>
  <si>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</si>
  <si>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</si>
  <si>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</si>
  <si>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</si>
  <si>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</si>
  <si>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</si>
  <si>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</si>
  <si>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</si>
  <si>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</si>
  <si>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</si>
  <si>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</si>
  <si>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</si>
  <si>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</si>
  <si>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</si>
  <si>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</si>
  <si>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</si>
  <si>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</si>
  <si>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</si>
  <si>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</si>
  <si>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</si>
  <si>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</si>
  <si>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</si>
  <si>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</si>
  <si>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</si>
  <si>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</si>
  <si>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</si>
  <si>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</si>
  <si>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</si>
  <si>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</si>
  <si>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</si>
  <si>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</si>
  <si>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</si>
  <si>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</si>
  <si>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</si>
  <si>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</si>
  <si>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</si>
  <si>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</si>
  <si>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</si>
  <si>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</si>
  <si>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</si>
  <si>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</si>
  <si>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</si>
  <si>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</si>
  <si>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</si>
  <si>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</si>
  <si>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</si>
  <si>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</si>
  <si>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</si>
  <si>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</si>
  <si>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</si>
  <si>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</si>
  <si>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</si>
  <si>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</si>
  <si>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</si>
  <si>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</si>
  <si>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</si>
  <si>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</si>
  <si>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</si>
  <si>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</si>
  <si>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</si>
  <si>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</si>
  <si>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</si>
  <si>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</si>
  <si>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</si>
  <si>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</si>
  <si>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</si>
  <si>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</si>
  <si>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</si>
  <si>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</si>
  <si>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</si>
  <si>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</si>
  <si>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</si>
  <si>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</si>
  <si>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</si>
  <si>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</si>
  <si>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</si>
  <si>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</si>
  <si>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</si>
  <si>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</si>
  <si>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</si>
  <si>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</si>
  <si>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</si>
  <si>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</si>
  <si>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</si>
  <si>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</si>
  <si>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</si>
  <si>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</si>
  <si>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</si>
  <si>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</si>
  <si>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</si>
  <si>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</si>
  <si>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</si>
  <si>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</si>
  <si>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</si>
  <si>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</si>
  <si>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</si>
  <si>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</si>
  <si>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</si>
  <si>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</si>
  <si>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</si>
  <si>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</si>
  <si>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</si>
  <si>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</si>
  <si>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</si>
  <si>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</si>
  <si>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</si>
  <si>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</si>
  <si>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</si>
  <si>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</si>
  <si>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</si>
  <si>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</si>
  <si>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</si>
  <si>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</si>
  <si>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</si>
  <si>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</si>
  <si>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</si>
  <si>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</si>
  <si>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</si>
  <si>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</si>
  <si>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</si>
  <si>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</si>
  <si>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</si>
  <si>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</si>
  <si>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</si>
  <si>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</si>
  <si>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</si>
  <si>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</si>
  <si>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</si>
  <si>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</si>
  <si>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</si>
  <si>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</si>
  <si>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</si>
  <si>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</si>
  <si>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</si>
  <si>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</si>
  <si>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</si>
  <si>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</si>
  <si>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</si>
  <si>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</si>
  <si>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</si>
  <si>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</si>
  <si>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</si>
  <si>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</si>
  <si>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</si>
  <si>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</si>
  <si>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</si>
  <si>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</si>
  <si>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</si>
  <si>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</si>
  <si>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</si>
  <si>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</si>
  <si>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</si>
  <si>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</si>
  <si>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</si>
  <si>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</si>
  <si>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</si>
  <si>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</si>
  <si>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</si>
  <si>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</si>
  <si>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</si>
  <si>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</si>
  <si>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</si>
  <si>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</si>
  <si>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</si>
  <si>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</si>
  <si>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</si>
  <si>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</si>
  <si>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</si>
  <si>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</si>
  <si>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</si>
  <si>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</si>
  <si>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</si>
  <si>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</si>
  <si>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</si>
  <si>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</si>
  <si>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</si>
  <si>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</si>
  <si>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</si>
  <si>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</si>
  <si>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</si>
  <si>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</si>
  <si>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</si>
  <si>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</si>
  <si>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</si>
  <si>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</si>
  <si>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</si>
  <si>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</si>
  <si>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</si>
  <si>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</si>
  <si>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</si>
  <si>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</si>
  <si>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</si>
  <si>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</si>
  <si>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</si>
  <si>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</si>
  <si>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</si>
  <si>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</si>
  <si>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</si>
  <si>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</si>
  <si>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</si>
  <si>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</si>
  <si>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</si>
  <si>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</si>
  <si>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</si>
  <si>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</si>
  <si>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</si>
  <si>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</si>
  <si>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</si>
  <si>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</si>
  <si>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</si>
  <si>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</si>
  <si>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</si>
  <si>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</si>
  <si>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</si>
  <si>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</si>
  <si>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</si>
  <si>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</si>
  <si>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</si>
  <si>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</si>
  <si>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</si>
  <si>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</si>
  <si>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</si>
  <si>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</si>
  <si>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</si>
  <si>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</si>
  <si>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</si>
  <si>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</si>
  <si>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</si>
  <si>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</si>
  <si>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</si>
  <si>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</si>
  <si>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</si>
  <si>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</si>
  <si>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</si>
  <si>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</si>
  <si>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</si>
  <si>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</si>
  <si>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</si>
  <si>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</si>
  <si>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</si>
  <si>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</si>
  <si>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</si>
  <si>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</si>
  <si>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</si>
  <si>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</si>
  <si>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</si>
  <si>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</si>
  <si>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</si>
  <si>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</si>
  <si>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</si>
  <si>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</si>
  <si>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</si>
  <si>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</si>
  <si>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</si>
  <si>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</si>
  <si>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</si>
  <si>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</si>
  <si>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</si>
  <si>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</si>
  <si>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</si>
  <si>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</si>
  <si>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</si>
  <si>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</si>
  <si>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</si>
  <si>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</si>
  <si>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</si>
  <si>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</si>
  <si>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</si>
  <si>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</si>
  <si>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</si>
  <si>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</si>
  <si>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</si>
  <si>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</si>
  <si>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</si>
  <si>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</si>
  <si>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</si>
  <si>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</si>
  <si>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</si>
  <si>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</si>
  <si>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</si>
  <si>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</si>
  <si>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</si>
  <si>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</si>
  <si>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</si>
  <si>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</si>
  <si>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</si>
  <si>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</si>
  <si>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</si>
  <si>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</si>
  <si>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</si>
  <si>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</si>
  <si>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</si>
  <si>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</si>
  <si>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</si>
  <si>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</si>
  <si>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</si>
  <si>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</si>
  <si>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</si>
  <si>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</si>
  <si>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</si>
  <si>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</si>
  <si>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</si>
  <si>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</si>
  <si>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</si>
  <si>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</si>
  <si>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</si>
  <si>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</si>
  <si>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</si>
  <si>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</si>
  <si>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</si>
  <si>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</si>
  <si>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</si>
  <si>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</si>
  <si>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</si>
  <si>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</si>
  <si>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</si>
  <si>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</si>
  <si>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</si>
  <si>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</si>
  <si>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</si>
  <si>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</si>
  <si>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</si>
  <si>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</si>
  <si>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</si>
  <si>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</si>
  <si>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</si>
  <si>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</si>
  <si>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</si>
  <si>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</si>
  <si>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</si>
  <si>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</si>
  <si>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</si>
  <si>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</si>
  <si>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</si>
  <si>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</si>
  <si>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</si>
  <si>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</si>
  <si>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</si>
  <si>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</si>
  <si>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</si>
  <si>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</si>
  <si>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</si>
  <si>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</si>
  <si>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</si>
  <si>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</si>
  <si>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</si>
  <si>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</si>
  <si>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</si>
  <si>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</si>
  <si>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</si>
  <si>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</si>
  <si>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</si>
  <si>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</si>
  <si>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</si>
  <si>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</si>
  <si>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</si>
  <si>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</si>
  <si>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</si>
  <si>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</si>
  <si>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</si>
  <si>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</si>
  <si>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</si>
  <si>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</si>
  <si>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</si>
  <si>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</si>
  <si>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</si>
  <si>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</si>
  <si>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</si>
  <si>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</si>
  <si>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</si>
  <si>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</si>
  <si>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</si>
  <si>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</si>
  <si>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</si>
  <si>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</si>
  <si>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</si>
  <si>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</si>
  <si>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</si>
  <si>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</si>
  <si>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</si>
  <si>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</si>
  <si>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</si>
  <si>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</si>
  <si>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</si>
  <si>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</si>
  <si>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</si>
  <si>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</si>
  <si>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</si>
  <si>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</si>
  <si>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</si>
  <si>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</si>
  <si>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</si>
  <si>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</si>
  <si>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</si>
  <si>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</si>
  <si>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</si>
  <si>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</si>
  <si>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</si>
  <si>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</si>
  <si>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</si>
  <si>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</si>
  <si>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</si>
  <si>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</si>
  <si>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</si>
  <si>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</si>
  <si>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</si>
  <si>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</si>
  <si>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</si>
  <si>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</si>
  <si>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</si>
  <si>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</si>
  <si>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</si>
  <si>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</si>
  <si>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</si>
  <si>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</si>
  <si>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</si>
  <si>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</si>
  <si>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</si>
  <si>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</si>
  <si>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</si>
  <si>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</si>
  <si>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</si>
  <si>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</si>
  <si>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</si>
  <si>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</si>
  <si>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</si>
  <si>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</si>
  <si>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</si>
  <si>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</si>
  <si>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</si>
  <si>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</si>
  <si>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</si>
  <si>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</si>
  <si>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</si>
  <si>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</si>
  <si>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</si>
  <si>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</si>
  <si>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</si>
  <si>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</si>
  <si>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</si>
  <si>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</si>
  <si>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</si>
  <si>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</si>
  <si>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</si>
  <si>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</si>
  <si>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</si>
  <si>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</si>
  <si>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</si>
  <si>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</si>
  <si>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</si>
  <si>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</si>
  <si>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</si>
  <si>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</si>
  <si>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</si>
  <si>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</si>
  <si>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</si>
  <si>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</si>
  <si>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</si>
  <si>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</si>
  <si>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</si>
  <si>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</si>
  <si>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</si>
  <si>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</si>
  <si>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</si>
  <si>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</si>
  <si>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</si>
  <si>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</si>
  <si>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</si>
  <si>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</si>
  <si>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</si>
  <si>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</si>
  <si>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</si>
  <si>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</si>
  <si>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</si>
  <si>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</si>
  <si>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</si>
  <si>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</si>
  <si>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</si>
  <si>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</si>
  <si>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</si>
  <si>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</si>
  <si>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</si>
  <si>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</si>
  <si>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</si>
  <si>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</si>
  <si>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</si>
  <si>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</si>
  <si>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</si>
  <si>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</si>
  <si>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</si>
  <si>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</si>
  <si>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</si>
  <si>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</si>
  <si>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</si>
  <si>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</si>
  <si>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</si>
  <si>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</si>
  <si>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</si>
  <si>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</si>
  <si>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</si>
  <si>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</si>
  <si>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</si>
  <si>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</si>
  <si>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</si>
  <si>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</si>
  <si>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</si>
  <si>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</si>
  <si>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</si>
  <si>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</si>
  <si>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</si>
  <si>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</si>
  <si>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</si>
  <si>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</si>
  <si>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</si>
  <si>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</si>
  <si>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</si>
  <si>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</si>
  <si>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</si>
  <si>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</si>
  <si>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</si>
  <si>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</si>
  <si>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</si>
  <si>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</si>
  <si>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</si>
  <si>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</si>
  <si>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</si>
  <si>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</si>
  <si>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</si>
  <si>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</si>
  <si>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</si>
  <si>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</si>
  <si>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</si>
  <si>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</si>
  <si>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</si>
  <si>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</si>
  <si>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</si>
  <si>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</si>
  <si>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</si>
  <si>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</si>
  <si>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</si>
  <si>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</si>
  <si>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</si>
  <si>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</si>
  <si>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</si>
  <si>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</si>
  <si>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</si>
  <si>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</si>
  <si>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</si>
  <si>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</si>
  <si>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</si>
  <si>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</si>
  <si>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</si>
  <si>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</si>
  <si>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</si>
  <si>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</si>
  <si>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</si>
  <si>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</si>
  <si>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</si>
  <si>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</si>
  <si>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</si>
  <si>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</si>
  <si>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</si>
  <si>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</si>
  <si>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</si>
  <si>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</si>
  <si>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</si>
  <si>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</si>
  <si>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</si>
  <si>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</si>
  <si>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</si>
  <si>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</si>
  <si>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</si>
  <si>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</si>
  <si>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</si>
  <si>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</si>
  <si>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</si>
  <si>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</si>
  <si>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</si>
  <si>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</si>
  <si>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</si>
  <si>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</si>
  <si>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</si>
  <si>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</si>
  <si>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</si>
  <si>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</si>
  <si>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</si>
  <si>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</si>
  <si>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</si>
  <si>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</si>
  <si>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</si>
  <si>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</si>
  <si>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</si>
  <si>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</si>
  <si>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</si>
  <si>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</si>
  <si>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</si>
  <si>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</si>
  <si>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</si>
  <si>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</si>
  <si>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</si>
  <si>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</si>
  <si>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</si>
  <si>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</si>
  <si>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</si>
  <si>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</si>
  <si>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</si>
  <si>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</si>
  <si>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</si>
  <si>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</si>
  <si>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</si>
  <si>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</si>
  <si>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</si>
  <si>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</si>
  <si>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</si>
  <si>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</si>
  <si>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</si>
  <si>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</si>
  <si>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</si>
  <si>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</si>
  <si>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</si>
  <si>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</si>
  <si>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</si>
  <si>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</si>
  <si>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</si>
  <si>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</si>
  <si>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</si>
  <si>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</si>
  <si>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</si>
  <si>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</si>
  <si>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</si>
  <si>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</si>
  <si>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</si>
  <si>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</si>
  <si>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</si>
  <si>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</si>
  <si>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</si>
  <si>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</si>
  <si>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</si>
  <si>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</si>
  <si>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</si>
  <si>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</si>
  <si>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</si>
  <si>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</si>
  <si>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</si>
  <si>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</si>
  <si>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</si>
  <si>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</si>
  <si>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</si>
  <si>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</si>
  <si>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</si>
  <si>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</si>
  <si>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</si>
  <si>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</si>
  <si>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</si>
  <si>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</si>
  <si>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</si>
  <si>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</si>
  <si>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</si>
  <si>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</si>
  <si>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</si>
  <si>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</si>
  <si>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</si>
  <si>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</si>
  <si>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</si>
  <si>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</si>
  <si>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</si>
  <si>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</si>
  <si>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</si>
  <si>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</si>
  <si>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</si>
  <si>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</si>
  <si>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</si>
  <si>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</si>
  <si>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</si>
  <si>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</si>
  <si>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</si>
  <si>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</si>
  <si>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</si>
  <si>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</si>
  <si>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</si>
  <si>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</si>
  <si>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</si>
  <si>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</si>
  <si>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</si>
  <si>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</si>
  <si>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</si>
  <si>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</si>
  <si>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</si>
  <si>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</si>
  <si>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</si>
  <si>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</si>
  <si>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</si>
  <si>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</si>
  <si>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</si>
  <si>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</si>
  <si>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</si>
  <si>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</si>
  <si>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</si>
  <si>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</si>
  <si>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</si>
  <si>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</si>
  <si>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</si>
  <si>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</si>
  <si>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</si>
  <si>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</si>
  <si>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</si>
  <si>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</si>
  <si>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</si>
  <si>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</si>
  <si>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</si>
  <si>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</si>
  <si>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</si>
  <si>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</si>
  <si>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</si>
  <si>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</si>
  <si>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</si>
  <si>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</si>
  <si>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</si>
  <si>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</si>
  <si>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</si>
  <si>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</si>
  <si>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</si>
  <si>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</si>
  <si>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</si>
  <si>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</si>
  <si>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</si>
  <si>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</si>
  <si>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</si>
  <si>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</si>
  <si>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</si>
  <si>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</si>
  <si>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</si>
  <si>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</si>
  <si>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</si>
  <si>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</si>
  <si>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</si>
  <si>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</si>
  <si>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</si>
  <si>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</si>
  <si>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</si>
  <si>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</si>
  <si>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</si>
  <si>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</si>
  <si>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</si>
  <si>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</si>
  <si>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</si>
  <si>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</si>
  <si>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</si>
  <si>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</si>
  <si>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</si>
  <si>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</si>
  <si>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</si>
  <si>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</si>
  <si>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</si>
  <si>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</si>
  <si>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</si>
  <si>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</si>
  <si>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</si>
  <si>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</si>
  <si>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</si>
  <si>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</si>
  <si>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</si>
  <si>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</si>
  <si>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</si>
  <si>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</si>
  <si>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</si>
  <si>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</si>
  <si>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</si>
  <si>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</si>
  <si>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</si>
  <si>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</si>
  <si>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</si>
  <si>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</si>
  <si>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</si>
  <si>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</si>
  <si>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</si>
  <si>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</si>
  <si>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</si>
  <si>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</si>
  <si>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</si>
  <si>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</si>
  <si>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</si>
  <si>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</si>
  <si>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</si>
  <si>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</si>
  <si>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</si>
  <si>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</si>
  <si>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</si>
  <si>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</si>
  <si>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</si>
  <si>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</si>
  <si>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</si>
  <si>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</si>
  <si>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</si>
  <si>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</si>
  <si>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</si>
  <si>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</si>
  <si>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</si>
  <si>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</si>
  <si>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</si>
  <si>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</si>
  <si>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</si>
  <si>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</si>
  <si>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</si>
  <si>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</si>
  <si>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</si>
  <si>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</si>
  <si>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</si>
  <si>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</si>
  <si>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</si>
  <si>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</si>
  <si>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</si>
  <si>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</si>
  <si>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</si>
  <si>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</si>
  <si>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</si>
  <si>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</si>
  <si>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</si>
  <si>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</si>
  <si>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</si>
  <si>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</si>
  <si>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</si>
  <si>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</si>
  <si>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</si>
  <si>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</si>
  <si>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</si>
  <si>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</si>
  <si>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</si>
  <si>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</si>
  <si>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</si>
  <si>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</si>
  <si>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</si>
  <si>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</si>
  <si>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</si>
  <si>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</si>
  <si>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</si>
  <si>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</si>
  <si>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</si>
  <si>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</si>
  <si>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</si>
  <si>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</si>
  <si>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</si>
  <si>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</si>
  <si>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</si>
  <si>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</si>
  <si>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</si>
  <si>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</si>
  <si>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</si>
  <si>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</si>
  <si>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</si>
  <si>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</si>
  <si>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</si>
  <si>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</si>
  <si>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</si>
  <si>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</si>
  <si>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</si>
  <si>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</si>
  <si>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</si>
  <si>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</si>
  <si>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</si>
  <si>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</si>
  <si>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</si>
  <si>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</si>
  <si>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</si>
  <si>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</si>
  <si>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</si>
  <si>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</si>
  <si>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</si>
  <si>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</si>
  <si>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</si>
  <si>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</si>
  <si>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</si>
  <si>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</si>
  <si>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</si>
  <si>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</si>
  <si>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</si>
  <si>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</si>
  <si>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</si>
  <si>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</si>
  <si>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</si>
  <si>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</si>
  <si>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</si>
  <si>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</si>
  <si>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</si>
  <si>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</si>
  <si>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</si>
  <si>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</si>
  <si>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</si>
  <si>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</si>
  <si>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</si>
  <si>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</si>
  <si>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</si>
  <si>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</si>
  <si>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</si>
  <si>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</si>
  <si>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</si>
  <si>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</si>
  <si>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</si>
  <si>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</si>
  <si>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</si>
  <si>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</si>
  <si>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</si>
  <si>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</si>
  <si>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</si>
  <si>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</si>
  <si>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</si>
  <si>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</si>
  <si>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</si>
  <si>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</si>
  <si>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</si>
  <si>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</si>
  <si>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</si>
  <si>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</si>
  <si>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</si>
  <si>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</si>
  <si>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</si>
  <si>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</si>
  <si>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</si>
  <si>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</si>
  <si>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</si>
  <si>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</si>
  <si>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</si>
  <si>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</si>
  <si>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</si>
  <si>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</si>
  <si>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</si>
  <si>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</si>
  <si>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</si>
  <si>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</si>
  <si>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</si>
  <si>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</si>
  <si>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</si>
  <si>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</si>
  <si>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</si>
  <si>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</si>
  <si>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</si>
  <si>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</si>
  <si>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</si>
  <si>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</si>
  <si>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</si>
  <si>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</si>
  <si>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</si>
  <si>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</si>
  <si>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</si>
  <si>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</si>
  <si>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</si>
  <si>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</si>
  <si>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</si>
  <si>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</si>
  <si>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</si>
  <si>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</si>
  <si>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</si>
  <si>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</si>
  <si>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</si>
  <si>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</si>
  <si>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</si>
  <si>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</si>
  <si>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</si>
  <si>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</si>
  <si>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</si>
  <si>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</si>
  <si>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</si>
  <si>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</si>
  <si>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</si>
  <si>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</si>
  <si>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</si>
  <si>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</si>
  <si>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</si>
  <si>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</si>
  <si>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</si>
  <si>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</si>
  <si>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</si>
  <si>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</si>
  <si>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</si>
  <si>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</si>
  <si>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</si>
  <si>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</si>
  <si>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</si>
  <si>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</si>
  <si>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</si>
  <si>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</si>
  <si>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</si>
  <si>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</si>
  <si>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</si>
  <si>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</si>
  <si>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</si>
  <si>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</si>
  <si>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</si>
  <si>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</si>
  <si>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</si>
  <si>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</si>
  <si>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</si>
  <si>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</si>
  <si>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</si>
  <si>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</si>
  <si>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</si>
  <si>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</si>
  <si>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</si>
  <si>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</si>
  <si>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</si>
  <si>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</si>
  <si>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</si>
  <si>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</si>
  <si>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</si>
  <si>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</si>
  <si>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</si>
  <si>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</si>
  <si>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</si>
  <si>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</si>
  <si>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</si>
  <si>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</si>
  <si>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</si>
  <si>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</si>
  <si>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</si>
  <si>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</si>
  <si>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</si>
  <si>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</si>
  <si>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</si>
  <si>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</si>
  <si>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</si>
  <si>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</si>
  <si>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</si>
  <si>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</si>
  <si>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</si>
  <si>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</si>
  <si>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</si>
  <si>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</si>
  <si>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</si>
  <si>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</si>
  <si>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</si>
  <si>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</si>
  <si>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</si>
  <si>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</si>
  <si>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</si>
  <si>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</si>
  <si>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</si>
  <si>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</si>
  <si>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</si>
  <si>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</si>
  <si>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</si>
  <si>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</si>
  <si>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</si>
  <si>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</si>
  <si>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</si>
  <si>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</si>
  <si>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</si>
  <si>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</si>
  <si>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</si>
  <si>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</si>
  <si>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</si>
  <si>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</si>
  <si>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</si>
  <si>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</si>
  <si>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</si>
  <si>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</si>
  <si>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</si>
  <si>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</si>
  <si>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</si>
  <si>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</si>
  <si>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</si>
  <si>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</si>
  <si>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</si>
  <si>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</si>
  <si>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</si>
  <si>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</si>
  <si>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</si>
  <si>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</si>
  <si>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</si>
  <si>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</si>
  <si>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</si>
  <si>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</si>
  <si>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</si>
  <si>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</si>
  <si>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</si>
  <si>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</si>
  <si>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</si>
  <si>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</si>
  <si>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</si>
  <si>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</si>
  <si>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</si>
  <si>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</si>
  <si>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</si>
  <si>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</si>
  <si>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</si>
  <si>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</si>
  <si>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</si>
  <si>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</si>
  <si>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</si>
  <si>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</si>
  <si>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</si>
  <si>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</si>
  <si>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</si>
  <si>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</si>
  <si>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</si>
  <si>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</si>
  <si>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</si>
  <si>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</si>
  <si>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</si>
  <si>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</si>
  <si>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</si>
  <si>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</si>
  <si>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</si>
  <si>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</si>
  <si>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</si>
  <si>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</si>
  <si>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</si>
  <si>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</si>
  <si>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</si>
  <si>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</si>
  <si>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</si>
  <si>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</si>
  <si>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</si>
  <si>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</si>
  <si>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</si>
  <si>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</si>
  <si>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</si>
  <si>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</si>
  <si>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</si>
  <si>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</si>
  <si>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</si>
  <si>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</si>
  <si>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</si>
  <si>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</si>
  <si>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</si>
  <si>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</si>
  <si>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</si>
  <si>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</si>
  <si>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</si>
  <si>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</si>
  <si>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</si>
  <si>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</si>
  <si>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</si>
  <si>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</si>
  <si>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</si>
  <si>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</si>
  <si>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</si>
  <si>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</si>
  <si>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</si>
  <si>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</si>
  <si>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</si>
  <si>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</si>
  <si>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</si>
  <si>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</si>
  <si>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</si>
  <si>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</si>
  <si>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</si>
  <si>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</si>
  <si>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</si>
  <si>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</si>
  <si>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</si>
  <si>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</si>
  <si>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</si>
  <si>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</si>
  <si>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</si>
  <si>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</si>
  <si>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</si>
  <si>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</si>
  <si>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</si>
  <si>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</si>
  <si>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</si>
  <si>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</si>
  <si>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</si>
  <si>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</si>
  <si>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</si>
  <si>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</si>
  <si>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</si>
  <si>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</si>
  <si>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</si>
  <si>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</si>
  <si>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</si>
  <si>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</si>
  <si>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</si>
  <si>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</si>
  <si>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</si>
  <si>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</si>
  <si>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</si>
  <si>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</si>
  <si>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</si>
  <si>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</si>
  <si>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</si>
  <si>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</si>
  <si>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</si>
  <si>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</si>
  <si>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</si>
  <si>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</si>
  <si>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</si>
  <si>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</si>
  <si>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</si>
  <si>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</si>
  <si>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</si>
  <si>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</si>
  <si>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</si>
  <si>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</si>
  <si>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</si>
  <si>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</si>
  <si>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</si>
  <si>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</si>
  <si>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</si>
  <si>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</si>
  <si>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</si>
  <si>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</si>
  <si>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</si>
  <si>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</si>
  <si>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</si>
  <si>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</si>
  <si>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</si>
  <si>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</si>
  <si>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</si>
  <si>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</si>
  <si>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</si>
  <si>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</si>
  <si>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</si>
  <si>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</si>
  <si>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</si>
  <si>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</si>
  <si>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</si>
  <si>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</si>
  <si>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</si>
  <si>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</si>
  <si>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</si>
  <si>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</si>
  <si>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</si>
  <si>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</si>
  <si>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</si>
  <si>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</si>
  <si>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</si>
  <si>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</si>
  <si>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</si>
  <si>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</si>
  <si>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</si>
  <si>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</si>
  <si>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</si>
  <si>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</si>
  <si>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</si>
  <si>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</si>
  <si>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</si>
  <si>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</si>
  <si>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</si>
  <si>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</si>
  <si>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</si>
  <si>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</si>
  <si>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</si>
  <si>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</si>
  <si>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</si>
  <si>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</si>
  <si>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</si>
  <si>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</si>
  <si>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</si>
  <si>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</si>
  <si>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</si>
  <si>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</si>
  <si>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</si>
  <si>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</si>
  <si>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</si>
  <si>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</si>
  <si>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</si>
  <si>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</si>
  <si>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</si>
  <si>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</si>
  <si>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</si>
  <si>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</si>
  <si>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</si>
  <si>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</si>
  <si>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</si>
  <si>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</si>
  <si>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</si>
  <si>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</si>
  <si>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</si>
  <si>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</si>
  <si>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</si>
  <si>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</si>
  <si>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</si>
  <si>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</si>
  <si>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</si>
  <si>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</si>
  <si>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</si>
  <si>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</si>
  <si>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</si>
  <si>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</si>
  <si>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</si>
  <si>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</si>
  <si>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</si>
  <si>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</si>
  <si>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</si>
  <si>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</si>
  <si>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</si>
  <si>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</si>
  <si>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</si>
  <si>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</si>
  <si>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</si>
  <si>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</si>
  <si>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</si>
  <si>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</si>
  <si>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</si>
  <si>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</si>
  <si>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</si>
  <si>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</si>
  <si>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</si>
  <si>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</si>
  <si>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</si>
  <si>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</si>
  <si>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</si>
  <si>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</si>
  <si>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</si>
  <si>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</si>
  <si>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</si>
  <si>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</si>
  <si>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</si>
  <si>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</si>
  <si>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</si>
  <si>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</si>
  <si>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</si>
  <si>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</si>
  <si>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</si>
  <si>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</si>
  <si>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</si>
  <si>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</si>
  <si>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</si>
  <si>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</si>
  <si>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</si>
  <si>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</si>
  <si>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</si>
  <si>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</si>
  <si>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</si>
  <si>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</si>
  <si>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</si>
  <si>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</si>
  <si>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</si>
  <si>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</si>
  <si>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</si>
  <si>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</si>
  <si>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</si>
  <si>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</si>
  <si>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</si>
  <si>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</si>
  <si>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</si>
  <si>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</si>
  <si>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</si>
  <si>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</si>
  <si>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</si>
  <si>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</si>
  <si>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</si>
  <si>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</si>
  <si>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</si>
  <si>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</si>
  <si>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</si>
  <si>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</si>
  <si>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</si>
  <si>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</si>
  <si>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</si>
  <si>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</si>
  <si>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</si>
  <si>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</si>
  <si>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</si>
  <si>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</si>
  <si>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</si>
  <si>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</si>
  <si>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</si>
  <si>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</si>
  <si>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</si>
  <si>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</si>
  <si>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</si>
  <si>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</si>
  <si>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</si>
  <si>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</si>
  <si>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</si>
  <si>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</si>
  <si>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</si>
  <si>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</si>
  <si>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</si>
  <si>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</si>
  <si>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</si>
  <si>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</si>
  <si>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</si>
  <si>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</si>
  <si>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</si>
  <si>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</si>
  <si>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</si>
  <si>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</si>
  <si>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</si>
  <si>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</si>
  <si>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</si>
  <si>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</si>
  <si>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</si>
  <si>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</si>
  <si>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</si>
  <si>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</si>
  <si>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</si>
  <si>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</si>
  <si>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</si>
  <si>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</si>
  <si>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</si>
  <si>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</si>
  <si>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</si>
  <si>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</si>
  <si>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</si>
  <si>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</si>
  <si>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</si>
  <si>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</si>
  <si>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</si>
  <si>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</si>
  <si>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</si>
  <si>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</si>
  <si>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</si>
  <si>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</si>
  <si>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</si>
  <si>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</si>
  <si>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</si>
  <si>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</si>
  <si>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</si>
  <si>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</si>
  <si>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</si>
  <si>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</si>
  <si>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</si>
  <si>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</si>
  <si>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</si>
  <si>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</si>
  <si>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</si>
  <si>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</si>
  <si>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</si>
  <si>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</si>
  <si>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</si>
  <si>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</si>
  <si>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</si>
  <si>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</si>
  <si>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</si>
  <si>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</si>
  <si>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</si>
  <si>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</si>
  <si>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</si>
  <si>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</si>
  <si>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</si>
  <si>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</si>
  <si>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</si>
  <si>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</si>
  <si>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</si>
  <si>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</si>
  <si>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</si>
  <si>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</si>
  <si>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</si>
  <si>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</si>
  <si>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</si>
  <si>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</si>
  <si>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</si>
  <si>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</si>
  <si>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</si>
  <si>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</si>
  <si>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</si>
  <si>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</si>
  <si>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</si>
  <si>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</si>
  <si>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</si>
  <si>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</si>
  <si>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</si>
  <si>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</si>
  <si>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</si>
  <si>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</si>
  <si>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</si>
  <si>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</si>
  <si>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</si>
  <si>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</si>
  <si>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</si>
  <si>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</si>
  <si>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</si>
  <si>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</si>
  <si>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</si>
  <si>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</si>
  <si>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</si>
  <si>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</si>
  <si>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</si>
  <si>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</si>
  <si>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</si>
  <si>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</si>
  <si>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</si>
  <si>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</si>
  <si>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</si>
  <si>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</si>
  <si>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</si>
  <si>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</si>
  <si>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</si>
  <si>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</si>
  <si>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</si>
  <si>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</si>
  <si>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</si>
  <si>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</si>
  <si>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</si>
  <si>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</si>
  <si>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</si>
  <si>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</si>
  <si>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</si>
  <si>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</si>
  <si>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</si>
  <si>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</si>
  <si>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</si>
  <si>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</si>
  <si>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</si>
  <si>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</si>
  <si>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</si>
  <si>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</si>
  <si>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</si>
  <si>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</si>
  <si>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</si>
  <si>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</si>
  <si>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</si>
  <si>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</si>
  <si>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</si>
  <si>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</si>
  <si>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</si>
  <si>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</si>
  <si>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</si>
  <si>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</si>
  <si>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</si>
  <si>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</si>
  <si>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</si>
  <si>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</si>
  <si>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</si>
  <si>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</si>
  <si>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</si>
  <si>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</si>
  <si>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</si>
  <si>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</si>
  <si>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</si>
  <si>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</si>
  <si>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</si>
  <si>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</si>
  <si>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</si>
  <si>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</si>
  <si>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</si>
  <si>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</si>
  <si>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</si>
  <si>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</si>
  <si>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</si>
  <si>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</si>
  <si>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</si>
  <si>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</si>
  <si>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</si>
  <si>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</si>
  <si>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</si>
  <si>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</si>
  <si>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</si>
  <si>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</si>
  <si>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</si>
  <si>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</si>
  <si>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</si>
  <si>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</si>
  <si>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</si>
  <si>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</si>
  <si>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</si>
  <si>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</si>
  <si>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</si>
  <si>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</si>
  <si>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</si>
  <si>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</si>
  <si>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</si>
  <si>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</si>
  <si>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</si>
  <si>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</si>
  <si>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</si>
  <si>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</si>
  <si>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</si>
  <si>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</si>
  <si>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</si>
  <si>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</si>
  <si>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</si>
  <si>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</si>
  <si>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</si>
  <si>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</si>
  <si>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</si>
  <si>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</si>
  <si>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</si>
  <si>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</si>
  <si>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</si>
  <si>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</si>
  <si>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</si>
  <si>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</si>
  <si>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</si>
  <si>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</si>
  <si>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</si>
  <si>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</si>
  <si>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</si>
  <si>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</si>
  <si>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</si>
  <si>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</si>
  <si>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</si>
  <si>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</si>
  <si>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</si>
  <si>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</si>
  <si>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</si>
  <si>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</si>
  <si>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</si>
  <si>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</si>
  <si>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</si>
  <si>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</si>
  <si>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</si>
  <si>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</si>
  <si>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</si>
  <si>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</si>
  <si>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</si>
  <si>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</si>
  <si>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</si>
  <si>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</si>
  <si>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</si>
  <si>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</si>
  <si>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</si>
  <si>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</si>
  <si>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</si>
  <si>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</si>
  <si>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</si>
  <si>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</si>
  <si>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</si>
  <si>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</si>
  <si>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</si>
  <si>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</si>
  <si>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</si>
  <si>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</si>
  <si>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</si>
  <si>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</si>
  <si>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</si>
  <si>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</si>
  <si>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</si>
  <si>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</si>
  <si>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</si>
  <si>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</si>
  <si>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</si>
  <si>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</si>
  <si>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</si>
  <si>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</si>
  <si>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</si>
  <si>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</si>
  <si>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</si>
  <si>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</si>
  <si>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</si>
  <si>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</si>
  <si>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</si>
  <si>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</si>
  <si>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</si>
  <si>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</si>
  <si>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</si>
  <si>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</si>
  <si>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</si>
  <si>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</si>
  <si>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</si>
  <si>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</si>
  <si>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</si>
  <si>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</si>
  <si>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</si>
  <si>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</si>
  <si>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</si>
  <si>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</si>
  <si>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</si>
  <si>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</si>
  <si>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</si>
  <si>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</si>
  <si>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</si>
  <si>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</si>
  <si>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</si>
  <si>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</si>
  <si>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</si>
  <si>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</si>
  <si>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</si>
  <si>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</si>
  <si>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</si>
  <si>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</si>
  <si>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</si>
  <si>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</si>
  <si>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</si>
  <si>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</si>
  <si>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</si>
  <si>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</si>
  <si>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</si>
  <si>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</si>
  <si>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</si>
  <si>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</si>
  <si>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</si>
  <si>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</si>
  <si>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</si>
  <si>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</si>
  <si>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</si>
  <si>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</si>
  <si>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</si>
  <si>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</si>
  <si>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</si>
  <si>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</si>
  <si>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</si>
  <si>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</si>
  <si>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</si>
  <si>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</si>
  <si>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</si>
  <si>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</si>
  <si>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</si>
  <si>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</si>
  <si>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</si>
  <si>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</si>
  <si>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</si>
  <si>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</si>
  <si>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</si>
  <si>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</si>
  <si>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</si>
  <si>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</si>
  <si>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</si>
  <si>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</si>
  <si>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</si>
  <si>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</si>
  <si>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</si>
  <si>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</si>
  <si>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</si>
  <si>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</si>
  <si>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</si>
  <si>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</si>
  <si>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</si>
  <si>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</si>
  <si>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</si>
  <si>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</si>
  <si>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</si>
  <si>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</si>
  <si>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</si>
  <si>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</si>
  <si>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</si>
  <si>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</si>
  <si>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</si>
  <si>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</si>
  <si>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</si>
  <si>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</si>
  <si>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</si>
  <si>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</si>
  <si>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</si>
  <si>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</si>
  <si>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</si>
  <si>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</si>
  <si>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</si>
  <si>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</si>
  <si>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</si>
  <si>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</si>
  <si>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</si>
  <si>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</si>
  <si>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</si>
  <si>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</si>
  <si>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</si>
  <si>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</si>
  <si>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</si>
  <si>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</si>
  <si>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</si>
  <si>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</si>
  <si>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</si>
  <si>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</si>
  <si>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</si>
  <si>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</si>
  <si>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</si>
  <si>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</si>
  <si>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</si>
  <si>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</si>
  <si>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</si>
  <si>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</si>
  <si>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</si>
  <si>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</si>
  <si>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</si>
  <si>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</si>
  <si>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</si>
  <si>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</si>
  <si>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</si>
  <si>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</si>
  <si>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</si>
  <si>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</si>
  <si>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</si>
  <si>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</si>
  <si>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</si>
  <si>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</si>
  <si>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</si>
  <si>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</si>
  <si>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</si>
  <si>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</si>
  <si>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</si>
  <si>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</si>
  <si>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</si>
  <si>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</si>
  <si>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</si>
  <si>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</si>
  <si>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</si>
  <si>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</si>
  <si>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</si>
  <si>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</si>
  <si>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</si>
  <si>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</si>
  <si>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</si>
  <si>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</si>
  <si>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</si>
  <si>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</si>
  <si>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</si>
  <si>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</si>
  <si>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</si>
  <si>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</si>
  <si>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</si>
  <si>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</si>
  <si>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</si>
  <si>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</si>
  <si>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</si>
  <si>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</si>
  <si>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</si>
  <si>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</si>
  <si>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</si>
  <si>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</si>
  <si>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</si>
  <si>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</si>
  <si>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</si>
  <si>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</si>
  <si>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</si>
  <si>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</si>
  <si>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</si>
  <si>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</si>
  <si>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</si>
  <si>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</si>
  <si>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</si>
  <si>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</si>
  <si>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</si>
  <si>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</si>
  <si>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</si>
  <si>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</si>
  <si>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</si>
  <si>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</si>
  <si>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</si>
  <si>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</si>
  <si>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</si>
  <si>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</si>
  <si>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</si>
  <si>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</si>
  <si>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</si>
  <si>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</si>
  <si>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</si>
  <si>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</si>
  <si>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</si>
  <si>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</si>
  <si>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</si>
  <si>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</si>
  <si>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</si>
  <si>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</si>
  <si>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</si>
  <si>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</si>
  <si>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</si>
  <si>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</si>
  <si>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</si>
  <si>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</si>
  <si>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</si>
  <si>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</si>
  <si>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</si>
  <si>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</si>
  <si>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</si>
  <si>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</si>
  <si>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</si>
  <si>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</si>
  <si>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</si>
  <si>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</si>
  <si>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</si>
  <si>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</si>
  <si>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</si>
  <si>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</si>
  <si>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</si>
  <si>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</si>
  <si>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</si>
  <si>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</si>
  <si>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</si>
  <si>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</si>
  <si>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</si>
  <si>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</si>
  <si>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</si>
  <si>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</si>
  <si>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</si>
  <si>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</si>
  <si>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</si>
  <si>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</si>
  <si>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</si>
  <si>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</si>
  <si>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</si>
  <si>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</si>
  <si>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</si>
  <si>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</si>
  <si>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</si>
  <si>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</si>
  <si>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</si>
  <si>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</si>
  <si>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</si>
  <si>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</si>
  <si>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</si>
  <si>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</si>
  <si>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</si>
  <si>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</si>
  <si>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</si>
  <si>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</si>
  <si>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</si>
  <si>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</si>
  <si>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</si>
  <si>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</si>
  <si>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</si>
  <si>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</si>
  <si>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</si>
  <si>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</si>
  <si>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</si>
  <si>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</si>
  <si>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</si>
  <si>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</si>
  <si>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</si>
  <si>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</si>
  <si>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</si>
  <si>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</si>
  <si>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</si>
  <si>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</si>
  <si>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</si>
  <si>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</si>
  <si>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</si>
  <si>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</si>
  <si>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</si>
  <si>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</si>
  <si>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</si>
  <si>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</si>
  <si>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</si>
  <si>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</si>
  <si>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</si>
  <si>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</si>
  <si>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</si>
  <si>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</si>
  <si>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</si>
  <si>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</si>
  <si>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</si>
  <si>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</si>
  <si>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</si>
  <si>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</si>
  <si>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</si>
  <si>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</si>
  <si>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</si>
  <si>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</si>
  <si>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</si>
  <si>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</si>
  <si>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</si>
  <si>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</si>
  <si>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</si>
  <si>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</si>
  <si>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</si>
  <si>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</si>
  <si>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</si>
  <si>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</si>
  <si>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</si>
  <si>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</si>
  <si>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</si>
  <si>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</si>
  <si>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</si>
  <si>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</si>
  <si>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</si>
  <si>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</si>
  <si>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</si>
  <si>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</si>
  <si>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</si>
  <si>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</si>
  <si>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</si>
  <si>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</si>
  <si>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</si>
  <si>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</si>
  <si>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</si>
  <si>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</si>
  <si>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</si>
  <si>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</si>
  <si>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</si>
  <si>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</si>
  <si>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</si>
  <si>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</si>
  <si>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</si>
  <si>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</si>
  <si>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</si>
  <si>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</si>
  <si>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</si>
  <si>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</si>
  <si>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</si>
  <si>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</si>
  <si>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</si>
  <si>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</si>
  <si>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</si>
  <si>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</si>
  <si>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</si>
  <si>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</si>
  <si>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</si>
  <si>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</si>
  <si>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</si>
  <si>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</si>
  <si>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</si>
  <si>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</si>
  <si>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</si>
  <si>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</si>
  <si>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</si>
  <si>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</si>
  <si>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</si>
  <si>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</si>
  <si>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</si>
  <si>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</si>
  <si>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</si>
  <si>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</si>
  <si>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</si>
  <si>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</si>
  <si>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</si>
  <si>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</si>
  <si>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</si>
  <si>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</si>
  <si>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</si>
  <si>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</si>
  <si>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</si>
  <si>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</si>
  <si>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</si>
  <si>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</si>
  <si>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</si>
  <si>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</si>
  <si>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</si>
  <si>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</si>
  <si>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</si>
  <si>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</si>
  <si>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</si>
  <si>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</si>
  <si>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</si>
  <si>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</si>
  <si>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</si>
  <si>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</si>
  <si>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</si>
  <si>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</si>
  <si>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</si>
  <si>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</si>
  <si>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</si>
  <si>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</si>
  <si>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</si>
  <si>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</si>
  <si>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</si>
  <si>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</si>
  <si>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</si>
  <si>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</si>
  <si>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</si>
  <si>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</si>
  <si>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</si>
  <si>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</si>
  <si>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</si>
  <si>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</si>
  <si>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</si>
  <si>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</si>
  <si>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</si>
  <si>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</si>
  <si>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</si>
  <si>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</si>
  <si>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</si>
  <si>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</si>
  <si>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</si>
  <si>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</si>
  <si>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</si>
  <si>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</si>
  <si>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</si>
  <si>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</si>
  <si>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</si>
  <si>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</si>
  <si>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</si>
  <si>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</si>
  <si>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</si>
  <si>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</si>
  <si>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</si>
  <si>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</si>
  <si>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</si>
  <si>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</si>
  <si>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</si>
  <si>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</si>
  <si>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</si>
  <si>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</si>
  <si>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</si>
  <si>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</si>
  <si>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</si>
  <si>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</si>
  <si>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</si>
  <si>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</si>
  <si>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</si>
  <si>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</si>
  <si>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</si>
  <si>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</si>
  <si>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</si>
  <si>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</si>
  <si>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</si>
  <si>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</si>
  <si>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</si>
  <si>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</si>
  <si>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</si>
  <si>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</si>
  <si>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</si>
  <si>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</si>
  <si>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</si>
  <si>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</si>
  <si>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</si>
  <si>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</si>
  <si>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</si>
  <si>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</si>
  <si>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</si>
  <si>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</si>
  <si>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</si>
  <si>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</si>
  <si>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</si>
  <si>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</si>
  <si>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</si>
  <si>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</si>
  <si>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</si>
  <si>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</si>
  <si>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</si>
  <si>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</si>
  <si>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</si>
  <si>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</si>
  <si>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</si>
  <si>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</si>
  <si>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</si>
  <si>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</si>
  <si>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</si>
  <si>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</si>
  <si>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</si>
  <si>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</si>
  <si>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</si>
  <si>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</si>
  <si>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</si>
  <si>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</si>
  <si>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</si>
  <si>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</si>
  <si>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</si>
  <si>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</si>
  <si>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</si>
  <si>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</si>
  <si>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</si>
  <si>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</si>
  <si>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</si>
  <si>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</si>
  <si>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</si>
  <si>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</si>
  <si>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</si>
  <si>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</si>
  <si>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</si>
  <si>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</si>
  <si>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</si>
  <si>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</si>
  <si>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</si>
  <si>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</si>
  <si>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</si>
  <si>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</si>
  <si>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</si>
  <si>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</si>
  <si>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</si>
  <si>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</si>
  <si>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</si>
  <si>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</si>
  <si>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</si>
  <si>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</si>
  <si>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</si>
  <si>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</si>
  <si>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</si>
  <si>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</si>
  <si>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</si>
  <si>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</si>
  <si>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</si>
  <si>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</si>
  <si>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</si>
  <si>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</si>
  <si>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</si>
  <si>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</si>
  <si>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</si>
  <si>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</si>
  <si>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</si>
  <si>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</si>
  <si>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</si>
  <si>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</si>
  <si>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</si>
  <si>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</si>
  <si>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</si>
  <si>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</si>
  <si>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</si>
  <si>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</si>
  <si>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</si>
  <si>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</si>
  <si>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</si>
  <si>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</si>
  <si>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</si>
  <si>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</si>
  <si>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</si>
  <si>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</si>
  <si>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</si>
  <si>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</si>
  <si>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</si>
  <si>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</si>
  <si>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</si>
  <si>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</si>
  <si>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</si>
  <si>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</si>
  <si>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</si>
  <si>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</si>
  <si>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</si>
  <si>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</si>
  <si>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</si>
  <si>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</si>
  <si>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</si>
  <si>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</si>
  <si>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</si>
  <si>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</si>
  <si>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</si>
  <si>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</si>
  <si>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</si>
  <si>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</si>
  <si>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</si>
  <si>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</si>
  <si>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</si>
  <si>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</si>
  <si>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</si>
  <si>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</si>
  <si>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</si>
  <si>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</si>
  <si>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</si>
  <si>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</si>
  <si>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</si>
  <si>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</si>
  <si>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</si>
  <si>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</si>
  <si>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</si>
  <si>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</si>
  <si>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</si>
  <si>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</si>
  <si>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</si>
  <si>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</si>
  <si>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</si>
  <si>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</si>
  <si>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</si>
  <si>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</si>
  <si>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</si>
  <si>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</si>
  <si>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</si>
  <si>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</si>
  <si>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</si>
  <si>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</si>
  <si>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</si>
  <si>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</si>
  <si>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</si>
  <si>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</si>
  <si>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</si>
  <si>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</si>
  <si>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</si>
  <si>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</si>
  <si>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</si>
  <si>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</si>
  <si>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</si>
  <si>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</si>
  <si>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</si>
  <si>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</si>
  <si>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</si>
  <si>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</si>
  <si>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</si>
  <si>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</si>
  <si>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</si>
  <si>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</si>
  <si>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</si>
  <si>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</si>
  <si>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</si>
  <si>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</si>
  <si>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</si>
  <si>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</si>
  <si>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</si>
  <si>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</si>
  <si>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</si>
  <si>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</si>
  <si>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</si>
  <si>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</si>
  <si>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</si>
  <si>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</si>
  <si>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</si>
  <si>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</si>
  <si>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</si>
  <si>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</si>
  <si>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</si>
  <si>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</si>
  <si>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</si>
  <si>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</si>
  <si>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</si>
  <si>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</si>
  <si>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</si>
  <si>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</si>
  <si>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</si>
  <si>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</si>
  <si>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</si>
  <si>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</si>
  <si>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</si>
  <si>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</si>
  <si>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</si>
  <si>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</si>
  <si>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</si>
  <si>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</si>
  <si>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</si>
  <si>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</si>
  <si>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</si>
  <si>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</si>
  <si>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</si>
  <si>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</si>
  <si>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</si>
  <si>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</si>
  <si>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</si>
  <si>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</si>
  <si>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</si>
  <si>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</si>
  <si>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</si>
  <si>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</si>
  <si>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</si>
  <si>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</si>
  <si>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</si>
  <si>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</si>
  <si>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</si>
  <si>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</si>
  <si>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</si>
  <si>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</si>
  <si>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</si>
  <si>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</si>
  <si>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</si>
  <si>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</si>
  <si>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</si>
  <si>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</si>
  <si>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</si>
  <si>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</si>
  <si>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</si>
  <si>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</si>
  <si>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</si>
  <si>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</si>
  <si>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</si>
  <si>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</si>
  <si>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</si>
  <si>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</si>
  <si>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</si>
  <si>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</si>
  <si>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</si>
  <si>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</si>
  <si>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</si>
  <si>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</si>
  <si>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</si>
  <si>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</si>
  <si>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</si>
  <si>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</si>
  <si>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</si>
  <si>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</si>
  <si>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</si>
  <si>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</si>
  <si>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</si>
  <si>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</si>
  <si>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</si>
  <si>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</si>
  <si>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</si>
  <si>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</si>
  <si>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</si>
  <si>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</si>
  <si>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</si>
  <si>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</si>
  <si>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</si>
  <si>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</si>
  <si>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</si>
  <si>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</si>
  <si>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</si>
  <si>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</si>
  <si>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</si>
  <si>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</si>
  <si>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</si>
  <si>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</si>
  <si>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</si>
  <si>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</si>
  <si>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</si>
  <si>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</si>
  <si>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</si>
  <si>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</si>
  <si>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</si>
  <si>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</si>
  <si>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</si>
  <si>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</si>
  <si>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</si>
  <si>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</si>
  <si>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</si>
  <si>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</si>
  <si>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</si>
  <si>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</si>
  <si>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</si>
  <si>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</si>
  <si>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</si>
  <si>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</si>
  <si>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</si>
  <si>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</si>
  <si>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</si>
  <si>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</si>
  <si>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</si>
  <si>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</si>
  <si>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</si>
  <si>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</si>
  <si>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</si>
  <si>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</si>
  <si>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</si>
  <si>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</si>
  <si>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</si>
  <si>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</si>
  <si>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</si>
  <si>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</si>
  <si>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</si>
  <si>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</si>
  <si>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</si>
  <si>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</si>
  <si>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</si>
  <si>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</si>
  <si>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</si>
  <si>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</si>
  <si>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</si>
  <si>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</si>
  <si>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</si>
  <si>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</si>
  <si>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</si>
  <si>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</si>
  <si>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</si>
  <si>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</si>
  <si>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</si>
  <si>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</si>
  <si>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</si>
  <si>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</si>
  <si>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</si>
  <si>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</si>
  <si>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</si>
  <si>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</si>
  <si>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</si>
  <si>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</si>
  <si>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</si>
  <si>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</si>
  <si>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</si>
  <si>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</si>
  <si>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</si>
  <si>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</si>
  <si>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</si>
  <si>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</si>
  <si>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</si>
  <si>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</si>
  <si>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</si>
  <si>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</si>
  <si>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</si>
  <si>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</si>
  <si>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</si>
  <si>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</si>
  <si>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</si>
  <si>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</si>
  <si>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</si>
  <si>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</si>
  <si>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</si>
  <si>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</si>
  <si>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</si>
  <si>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</si>
  <si>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</si>
  <si>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</si>
  <si>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</si>
  <si>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</si>
  <si>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</si>
  <si>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</si>
  <si>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</si>
  <si>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</si>
  <si>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</si>
  <si>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</si>
  <si>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</si>
  <si>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</si>
  <si>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</si>
  <si>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</si>
  <si>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</si>
  <si>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</si>
  <si>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</si>
  <si>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</si>
  <si>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</si>
  <si>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</si>
  <si>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</si>
  <si>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</si>
  <si>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</si>
  <si>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</si>
  <si>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</si>
  <si>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</si>
  <si>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</si>
  <si>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</si>
  <si>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</si>
  <si>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</si>
  <si>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</si>
  <si>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</si>
  <si>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</si>
  <si>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</si>
  <si>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</si>
  <si>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</si>
  <si>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</si>
  <si>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</si>
  <si>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</si>
  <si>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</si>
  <si>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</si>
  <si>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</si>
  <si>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</si>
  <si>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</si>
  <si>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</si>
  <si>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</si>
  <si>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</si>
  <si>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</si>
  <si>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</si>
  <si>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</si>
  <si>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</si>
  <si>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</si>
  <si>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</si>
  <si>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</si>
  <si>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</si>
  <si>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</si>
  <si>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</si>
  <si>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</si>
  <si>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</si>
  <si>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</si>
  <si>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</si>
  <si>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</si>
  <si>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</si>
  <si>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</si>
  <si>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</si>
  <si>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</si>
  <si>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</si>
  <si>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</si>
  <si>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</si>
  <si>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</si>
  <si>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</si>
  <si>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</si>
  <si>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</si>
  <si>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</si>
  <si>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</si>
  <si>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</si>
  <si>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</si>
  <si>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</si>
  <si>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</si>
  <si>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</si>
  <si>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</si>
  <si>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</si>
  <si>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</si>
  <si>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</si>
  <si>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</si>
  <si>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</si>
  <si>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</si>
  <si>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</si>
  <si>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</si>
  <si>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</si>
  <si>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</si>
  <si>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</si>
  <si>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</si>
  <si>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</si>
  <si>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</si>
  <si>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</si>
  <si>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</si>
  <si>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</si>
  <si>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</si>
  <si>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</si>
  <si>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</si>
  <si>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</si>
  <si>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</si>
  <si>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</si>
  <si>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</si>
  <si>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</si>
  <si>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</si>
  <si>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</si>
  <si>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</si>
  <si>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</si>
  <si>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</si>
  <si>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</si>
  <si>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</si>
  <si>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</si>
  <si>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</si>
  <si>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</si>
  <si>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</si>
  <si>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</si>
  <si>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</si>
  <si>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</si>
  <si>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</si>
  <si>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</si>
  <si>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</si>
  <si>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</si>
  <si>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</si>
  <si>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</si>
  <si>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</si>
  <si>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</si>
  <si>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</si>
  <si>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</si>
  <si>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</si>
  <si>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</si>
  <si>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</si>
  <si>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</si>
  <si>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</si>
  <si>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</si>
  <si>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</si>
  <si>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</si>
  <si>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</si>
  <si>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</si>
  <si>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</si>
  <si>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</si>
  <si>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</si>
  <si>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</si>
  <si>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</si>
  <si>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</si>
  <si>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</si>
  <si>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</si>
  <si>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</si>
  <si>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</si>
  <si>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</si>
  <si>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</si>
  <si>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</si>
  <si>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</si>
  <si>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</si>
  <si>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</si>
  <si>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</si>
  <si>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</si>
  <si>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</si>
  <si>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</si>
  <si>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</si>
  <si>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</si>
  <si>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</si>
  <si>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</si>
  <si>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</si>
  <si>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</si>
  <si>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</si>
  <si>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</si>
  <si>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</si>
  <si>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</si>
  <si>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</si>
  <si>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</si>
  <si>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</si>
  <si>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</si>
  <si>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</si>
  <si>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</si>
  <si>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</si>
  <si>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</si>
  <si>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</si>
  <si>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</si>
  <si>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</si>
  <si>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</si>
  <si>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</si>
  <si>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</si>
  <si>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</si>
  <si>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</si>
  <si>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</si>
  <si>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</si>
  <si>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</si>
  <si>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</si>
  <si>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</si>
  <si>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</si>
  <si>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</si>
  <si>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</si>
  <si>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</si>
  <si>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</si>
  <si>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</si>
  <si>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</si>
  <si>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</si>
  <si>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</si>
  <si>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</si>
  <si>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</si>
  <si>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</si>
  <si>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</si>
  <si>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</si>
  <si>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</si>
  <si>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</si>
  <si>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</si>
  <si>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</si>
  <si>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</si>
  <si>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</si>
  <si>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</si>
  <si>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</si>
  <si>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</si>
  <si>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</si>
  <si>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</si>
  <si>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</si>
  <si>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</si>
  <si>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</si>
  <si>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</si>
  <si>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</si>
  <si>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</si>
  <si>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</si>
  <si>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</si>
  <si>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</si>
  <si>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</si>
  <si>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</si>
  <si>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</si>
  <si>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</si>
  <si>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</si>
  <si>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</si>
  <si>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</si>
  <si>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</si>
  <si>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</si>
  <si>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</si>
  <si>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</si>
  <si>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</si>
  <si>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</si>
  <si>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</si>
  <si>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</si>
  <si>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</si>
  <si>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</si>
  <si>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</si>
  <si>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</si>
  <si>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</si>
  <si>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</si>
  <si>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</si>
  <si>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</si>
  <si>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</si>
  <si>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</si>
  <si>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</si>
  <si>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</si>
  <si>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</si>
  <si>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</si>
  <si>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</si>
  <si>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</si>
  <si>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</si>
  <si>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</si>
  <si>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</si>
  <si>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</si>
  <si>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</si>
  <si>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</si>
  <si>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</si>
  <si>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</si>
  <si>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</si>
  <si>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</si>
  <si>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</si>
  <si>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</si>
  <si>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</si>
  <si>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</si>
  <si>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</si>
  <si>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</si>
  <si>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</si>
  <si>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</si>
  <si>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</si>
  <si>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</si>
  <si>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</si>
  <si>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</si>
  <si>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</si>
  <si>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</si>
  <si>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</si>
  <si>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</si>
  <si>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</si>
  <si>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</si>
  <si>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</si>
  <si>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</si>
  <si>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</si>
  <si>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</si>
  <si>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</si>
  <si>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</si>
  <si>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</si>
  <si>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</si>
  <si>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</si>
  <si>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</si>
  <si>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</si>
  <si>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</si>
  <si>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</si>
  <si>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</si>
  <si>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</si>
  <si>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</si>
  <si>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</si>
  <si>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</si>
  <si>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</si>
  <si>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</si>
  <si>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</si>
  <si>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</si>
  <si>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</si>
  <si>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</si>
  <si>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</si>
  <si>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</si>
  <si>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</si>
  <si>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</si>
  <si>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</si>
  <si>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</si>
  <si>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</si>
  <si>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</si>
  <si>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</si>
  <si>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</si>
  <si>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</si>
  <si>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</si>
  <si>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</si>
  <si>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</si>
  <si>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</si>
  <si>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</si>
  <si>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</si>
  <si>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</si>
  <si>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</si>
  <si>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</si>
  <si>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</si>
  <si>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</si>
  <si>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</si>
  <si>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</si>
  <si>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</si>
  <si>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</si>
  <si>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</si>
  <si>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</si>
  <si>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</si>
  <si>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</si>
  <si>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</si>
  <si>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</si>
  <si>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</si>
  <si>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</si>
  <si>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</si>
  <si>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</si>
  <si>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</si>
  <si>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</si>
  <si>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</si>
  <si>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</si>
  <si>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</si>
  <si>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</si>
  <si>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</si>
  <si>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</si>
  <si>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</si>
  <si>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</si>
  <si>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</si>
  <si>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</si>
  <si>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</si>
  <si>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</si>
  <si>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</si>
  <si>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</si>
  <si>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</si>
  <si>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</si>
  <si>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</si>
  <si>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</si>
  <si>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</si>
  <si>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</si>
  <si>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</si>
  <si>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</si>
  <si>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</si>
  <si>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</si>
  <si>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</si>
  <si>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</si>
  <si>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</si>
  <si>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</si>
  <si>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</si>
  <si>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</si>
  <si>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</si>
  <si>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</si>
  <si>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</si>
  <si>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</si>
  <si>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</si>
  <si>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</si>
  <si>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</si>
  <si>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</si>
  <si>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</si>
  <si>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</si>
  <si>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</si>
  <si>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</si>
  <si>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</si>
  <si>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</si>
  <si>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</si>
  <si>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</si>
  <si>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</si>
  <si>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</si>
  <si>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</si>
  <si>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</si>
  <si>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</si>
  <si>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</si>
  <si>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</si>
  <si>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</si>
  <si>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</si>
  <si>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</si>
  <si>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</si>
  <si>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</si>
  <si>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</si>
  <si>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</si>
  <si>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</si>
  <si>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</si>
  <si>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</si>
  <si>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</si>
  <si>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</si>
  <si>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</si>
  <si>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</si>
  <si>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</si>
  <si>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</si>
  <si>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</si>
  <si>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</si>
  <si>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</si>
  <si>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</si>
  <si>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</si>
  <si>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</si>
  <si>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</si>
  <si>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</si>
  <si>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</si>
  <si>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</si>
  <si>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</si>
  <si>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</si>
  <si>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</si>
  <si>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</si>
  <si>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</si>
  <si>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</si>
  <si>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</si>
  <si>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</si>
  <si>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</si>
  <si>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</si>
  <si>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</si>
  <si>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</si>
  <si>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</si>
  <si>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</si>
  <si>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</si>
  <si>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</si>
  <si>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</si>
  <si>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</si>
  <si>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</si>
  <si>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</si>
  <si>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</si>
  <si>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</si>
  <si>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</si>
  <si>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</si>
  <si>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</si>
  <si>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</si>
  <si>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</si>
  <si>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</si>
  <si>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</si>
  <si>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</si>
  <si>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</si>
  <si>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</si>
  <si>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</si>
  <si>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</si>
  <si>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</si>
  <si>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</si>
  <si>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</si>
  <si>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</si>
  <si>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</si>
  <si>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</si>
  <si>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</si>
  <si>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</si>
  <si>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</si>
  <si>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</si>
  <si>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</si>
  <si>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</si>
  <si>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</si>
  <si>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</si>
  <si>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</si>
  <si>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</si>
  <si>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</si>
  <si>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</si>
  <si>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</si>
  <si>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</si>
  <si>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</si>
  <si>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</si>
  <si>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</si>
  <si>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</si>
  <si>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</si>
  <si>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</si>
  <si>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</si>
  <si>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</si>
  <si>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</si>
  <si>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</si>
  <si>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</si>
  <si>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</si>
  <si>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</si>
  <si>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</si>
  <si>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</si>
  <si>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</si>
  <si>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</si>
  <si>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</si>
  <si>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</si>
  <si>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</si>
  <si>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</si>
  <si>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</si>
  <si>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</si>
  <si>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</si>
  <si>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</si>
  <si>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</si>
  <si>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</si>
  <si>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</si>
  <si>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</si>
  <si>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</si>
  <si>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</si>
  <si>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</si>
  <si>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</si>
  <si>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</si>
  <si>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</si>
  <si>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</si>
  <si>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</si>
  <si>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</si>
  <si>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</si>
  <si>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</si>
  <si>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</si>
  <si>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</si>
  <si>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</si>
  <si>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</si>
  <si>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</si>
  <si>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</si>
  <si>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</si>
  <si>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</si>
  <si>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</si>
  <si>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</si>
  <si>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</si>
  <si>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</si>
  <si>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</si>
  <si>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</si>
  <si>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</si>
  <si>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</si>
  <si>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</si>
  <si>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</si>
  <si>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</si>
  <si>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</si>
  <si>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</si>
  <si>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</si>
  <si>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</si>
  <si>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</si>
  <si>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</si>
  <si>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</si>
  <si>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</si>
  <si>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</si>
  <si>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</si>
  <si>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</si>
  <si>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</si>
  <si>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</si>
  <si>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</si>
  <si>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</si>
  <si>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</si>
  <si>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</si>
  <si>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</si>
  <si>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</si>
  <si>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</si>
  <si>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</si>
  <si>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</si>
  <si>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</si>
  <si>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</si>
  <si>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</si>
  <si>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</si>
  <si>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</si>
  <si>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</si>
  <si>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</si>
  <si>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</si>
  <si>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</si>
  <si>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</si>
  <si>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</si>
  <si>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</si>
  <si>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</si>
  <si>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</si>
  <si>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</si>
  <si>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</si>
  <si>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</si>
  <si>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</si>
  <si>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</si>
  <si>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</si>
  <si>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</si>
  <si>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</si>
  <si>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</si>
  <si>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</si>
  <si>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</si>
  <si>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</si>
  <si>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</si>
  <si>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</si>
  <si>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</si>
  <si>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</si>
  <si>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</si>
  <si>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</si>
  <si>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</si>
  <si>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</si>
  <si>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</si>
  <si>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</si>
  <si>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</si>
  <si>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</si>
  <si>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</si>
  <si>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</si>
  <si>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</si>
  <si>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</si>
  <si>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</si>
  <si>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</si>
  <si>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</si>
  <si>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</si>
  <si>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</si>
  <si>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</si>
  <si>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</si>
  <si>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</si>
  <si>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</si>
  <si>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</si>
  <si>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</si>
  <si>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</si>
  <si>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</si>
  <si>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</si>
  <si>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</si>
  <si>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</si>
  <si>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</si>
  <si>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</si>
  <si>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</si>
  <si>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</si>
  <si>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</si>
  <si>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</si>
  <si>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</si>
  <si>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</si>
  <si>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</si>
  <si>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</si>
  <si>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</si>
  <si>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</si>
  <si>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</si>
  <si>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</si>
  <si>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</si>
  <si>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</si>
  <si>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</si>
  <si>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</si>
  <si>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</si>
  <si>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</si>
  <si>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</si>
  <si>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</si>
  <si>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</si>
  <si>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</si>
  <si>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</si>
  <si>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</si>
  <si>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</si>
  <si>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</si>
  <si>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</si>
  <si>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</si>
  <si>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</si>
  <si>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</si>
  <si>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</si>
  <si>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</si>
  <si>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</si>
  <si>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</si>
  <si>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</si>
  <si>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</si>
  <si>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</si>
  <si>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</si>
  <si>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</si>
  <si>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</si>
  <si>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</si>
  <si>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</si>
  <si>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</si>
  <si>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</si>
  <si>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</si>
  <si>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</si>
  <si>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</si>
  <si>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</si>
  <si>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</si>
  <si>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</si>
  <si>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</si>
  <si>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</si>
  <si>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</si>
  <si>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</si>
  <si>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</si>
  <si>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</si>
  <si>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</si>
  <si>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</si>
  <si>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</si>
  <si>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</si>
  <si>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</si>
  <si>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</si>
  <si>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</si>
  <si>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</si>
  <si>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</si>
  <si>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</si>
  <si>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</si>
  <si>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</si>
  <si>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</si>
  <si>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</si>
  <si>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</si>
  <si>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</si>
  <si>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</si>
  <si>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</si>
  <si>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</si>
  <si>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</si>
  <si>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</si>
  <si>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</si>
  <si>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</si>
  <si>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</si>
  <si>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</si>
  <si>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</si>
  <si>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</si>
  <si>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</si>
  <si>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</si>
  <si>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</si>
  <si>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</si>
  <si>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</si>
  <si>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</si>
  <si>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</si>
  <si>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</si>
  <si>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</si>
  <si>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</si>
  <si>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</si>
  <si>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</si>
  <si>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</si>
  <si>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</si>
  <si>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</si>
  <si>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</si>
  <si>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</si>
  <si>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</si>
  <si>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</si>
  <si>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</si>
  <si>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</si>
  <si>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</si>
  <si>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</si>
  <si>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</si>
  <si>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</si>
  <si>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</si>
  <si>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</si>
  <si>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</si>
  <si>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</si>
  <si>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</si>
  <si>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</si>
  <si>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</si>
  <si>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</si>
  <si>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</si>
  <si>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</si>
  <si>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</si>
  <si>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</si>
  <si>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</si>
  <si>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</si>
  <si>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</si>
  <si>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</si>
  <si>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</si>
  <si>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</si>
  <si>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</si>
  <si>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</si>
  <si>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</si>
  <si>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</si>
  <si>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</si>
  <si>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</si>
  <si>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</si>
  <si>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</si>
  <si>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</si>
  <si>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</si>
  <si>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</si>
  <si>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</si>
  <si>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</si>
  <si>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</si>
  <si>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</si>
  <si>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</si>
  <si>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</si>
  <si>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</si>
  <si>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</si>
  <si>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</si>
  <si>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</si>
  <si>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</si>
  <si>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</si>
  <si>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</si>
  <si>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</si>
  <si>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</si>
  <si>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</si>
  <si>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</si>
  <si>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</si>
  <si>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</si>
  <si>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</si>
  <si>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</si>
  <si>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</si>
  <si>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</si>
  <si>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</si>
  <si>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</si>
  <si>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</si>
  <si>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</si>
  <si>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</si>
  <si>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</si>
  <si>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</si>
  <si>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</si>
  <si>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</si>
  <si>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</si>
  <si>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</si>
  <si>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</si>
  <si>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</si>
  <si>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</si>
  <si>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</si>
  <si>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</si>
  <si>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</si>
  <si>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</si>
  <si>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</si>
  <si>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</si>
  <si>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</si>
  <si>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</si>
  <si>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</si>
  <si>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</si>
  <si>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</si>
  <si>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</si>
  <si>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</si>
  <si>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</si>
  <si>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</si>
  <si>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</si>
  <si>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</si>
  <si>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</si>
  <si>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</si>
  <si>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</si>
  <si>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</si>
  <si>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</si>
  <si>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</si>
  <si>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</si>
  <si>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</si>
  <si>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</si>
  <si>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</si>
  <si>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</si>
  <si>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</si>
  <si>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</si>
  <si>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</si>
  <si>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</si>
  <si>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</si>
  <si>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</si>
  <si>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</si>
  <si>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</si>
  <si>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</si>
  <si>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</si>
  <si>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</si>
  <si>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</si>
  <si>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</si>
  <si>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</si>
  <si>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</si>
  <si>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</si>
  <si>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</si>
  <si>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</si>
  <si>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</si>
  <si>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</si>
  <si>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</si>
  <si>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</si>
  <si>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</si>
  <si>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</si>
  <si>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</si>
  <si>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</si>
  <si>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</si>
  <si>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</si>
  <si>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</si>
  <si>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</si>
  <si>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</si>
  <si>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</si>
  <si>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</si>
  <si>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</si>
  <si>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</si>
  <si>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</si>
  <si>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</si>
  <si>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</si>
  <si>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</si>
  <si>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</si>
  <si>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</si>
  <si>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</si>
  <si>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</si>
  <si>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</si>
  <si>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</si>
  <si>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</si>
  <si>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</si>
  <si>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</si>
  <si>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</si>
  <si>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</si>
  <si>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</si>
  <si>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</si>
  <si>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</si>
  <si>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</si>
  <si>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</si>
  <si>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</si>
  <si>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</si>
  <si>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</si>
  <si>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</si>
  <si>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</si>
  <si>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</si>
  <si>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</si>
  <si>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</si>
  <si>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</si>
  <si>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</si>
  <si>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</si>
  <si>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</si>
  <si>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</si>
  <si>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</si>
  <si>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</si>
  <si>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</si>
  <si>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</si>
  <si>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</si>
  <si>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</si>
  <si>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</si>
  <si>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</si>
  <si>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</si>
  <si>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</si>
  <si>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</si>
  <si>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</si>
  <si>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</si>
  <si>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</si>
  <si>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</si>
  <si>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</si>
  <si>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</si>
  <si>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</si>
  <si>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</si>
  <si>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</si>
  <si>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</si>
  <si>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</si>
  <si>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</si>
  <si>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</si>
  <si>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</si>
  <si>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</si>
  <si>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</si>
  <si>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</si>
  <si>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</si>
  <si>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</si>
  <si>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</si>
  <si>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</si>
  <si>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</si>
  <si>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</si>
  <si>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</si>
  <si>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</si>
  <si>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</si>
  <si>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</si>
  <si>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</si>
  <si>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</si>
  <si>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</si>
  <si>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</si>
  <si>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</si>
  <si>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</si>
  <si>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</si>
  <si>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</si>
  <si>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</si>
  <si>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</si>
  <si>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</si>
  <si>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</si>
  <si>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</si>
  <si>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</si>
  <si>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</si>
  <si>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</si>
  <si>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</si>
  <si>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</si>
  <si>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</si>
  <si>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</si>
  <si>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</si>
  <si>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</si>
  <si>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</si>
  <si>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</si>
  <si>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</si>
  <si>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</si>
  <si>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</si>
  <si>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</si>
  <si>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</si>
  <si>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</si>
  <si>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</si>
  <si>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</si>
  <si>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</si>
  <si>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</si>
  <si>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</si>
  <si>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</si>
  <si>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</si>
  <si>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</si>
  <si>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</si>
  <si>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</si>
  <si>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</si>
  <si>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</si>
  <si>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</si>
  <si>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</si>
  <si>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</si>
  <si>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</si>
  <si>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</si>
  <si>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</si>
  <si>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</si>
  <si>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</si>
  <si>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</si>
  <si>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</si>
  <si>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</si>
  <si>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</si>
  <si>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</si>
  <si>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</si>
  <si>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</si>
  <si>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</si>
  <si>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</si>
  <si>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</si>
  <si>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</si>
  <si>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</si>
  <si>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</si>
  <si>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</si>
  <si>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</si>
  <si>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</si>
  <si>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</si>
  <si>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</si>
  <si>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</si>
  <si>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</si>
  <si>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</si>
  <si>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</si>
  <si>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</si>
  <si>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</si>
  <si>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</si>
  <si>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</si>
  <si>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</si>
  <si>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</si>
  <si>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</si>
  <si>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</si>
  <si>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</si>
  <si>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</si>
  <si>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</si>
  <si>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</si>
  <si>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</si>
  <si>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</si>
  <si>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</si>
  <si>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</si>
  <si>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</si>
  <si>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</si>
  <si>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</si>
  <si>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</si>
  <si>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</si>
  <si>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</si>
  <si>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</si>
  <si>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</si>
  <si>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</si>
  <si>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</si>
  <si>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</si>
  <si>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</si>
  <si>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</si>
  <si>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</si>
  <si>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</si>
  <si>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</si>
  <si>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</si>
  <si>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</si>
  <si>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</si>
  <si>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</si>
  <si>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</si>
  <si>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</si>
  <si>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</si>
  <si>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</si>
  <si>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</si>
  <si>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</si>
  <si>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</si>
  <si>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</si>
  <si>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</si>
  <si>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</si>
  <si>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</si>
  <si>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</si>
  <si>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</si>
  <si>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</si>
  <si>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</si>
  <si>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</si>
  <si>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</si>
  <si>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</si>
  <si>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</si>
  <si>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</si>
  <si>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</si>
  <si>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</si>
  <si>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</si>
  <si>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</si>
  <si>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</si>
  <si>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</si>
  <si>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</si>
  <si>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</si>
  <si>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</si>
  <si>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</si>
  <si>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</si>
  <si>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</si>
  <si>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</si>
  <si>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</si>
  <si>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</si>
  <si>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</si>
  <si>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</si>
  <si>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</si>
  <si>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</si>
  <si>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</si>
  <si>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</si>
  <si>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</si>
  <si>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</si>
  <si>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</si>
  <si>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</si>
  <si>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</si>
  <si>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</si>
  <si>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</si>
  <si>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</si>
  <si>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</si>
  <si>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</si>
  <si>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</si>
  <si>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</si>
  <si>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</si>
  <si>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</si>
  <si>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</si>
  <si>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</si>
  <si>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</si>
  <si>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</si>
  <si>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</si>
  <si>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</si>
  <si>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</si>
  <si>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</si>
  <si>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</si>
  <si>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</si>
  <si>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</si>
  <si>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</si>
  <si>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</si>
  <si>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</si>
  <si>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</si>
  <si>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</si>
  <si>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</si>
  <si>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</si>
  <si>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</si>
  <si>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</si>
  <si>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</si>
  <si>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</si>
  <si>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</si>
  <si>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</si>
  <si>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</si>
  <si>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</si>
  <si>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</si>
  <si>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</si>
  <si>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</si>
  <si>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</si>
  <si>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</si>
  <si>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</si>
  <si>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</si>
  <si>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</si>
  <si>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</si>
  <si>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</si>
  <si>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</si>
  <si>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</si>
  <si>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</si>
  <si>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</si>
  <si>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</si>
  <si>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</si>
  <si>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</si>
  <si>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</si>
  <si>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</si>
  <si>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</si>
  <si>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</si>
  <si>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</si>
  <si>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</si>
  <si>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</si>
  <si>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</si>
  <si>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</si>
  <si>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</si>
  <si>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</si>
  <si>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</si>
  <si>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</si>
  <si>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</si>
  <si>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</si>
  <si>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</si>
  <si>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</si>
  <si>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</si>
  <si>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</si>
  <si>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</si>
  <si>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</si>
  <si>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</si>
  <si>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</si>
  <si>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</si>
  <si>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</si>
  <si>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</si>
  <si>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</si>
  <si>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</si>
  <si>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</si>
  <si>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</si>
  <si>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</si>
  <si>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</si>
  <si>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</si>
  <si>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</si>
  <si>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</si>
  <si>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</si>
  <si>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</si>
  <si>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</si>
  <si>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</si>
  <si>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</si>
  <si>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</si>
  <si>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</si>
  <si>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</si>
  <si>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</si>
  <si>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</si>
  <si>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</si>
  <si>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</si>
  <si>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</si>
  <si>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</si>
  <si>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</si>
  <si>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</si>
  <si>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</si>
  <si>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</si>
  <si>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</si>
  <si>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</si>
  <si>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</si>
  <si>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</si>
  <si>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</si>
  <si>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</si>
  <si>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</si>
  <si>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</si>
  <si>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</si>
  <si>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</si>
  <si>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</si>
  <si>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</si>
  <si>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</si>
  <si>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</si>
  <si>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</si>
  <si>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</si>
  <si>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</si>
  <si>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</si>
  <si>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</si>
  <si>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</si>
  <si>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</si>
  <si>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</si>
  <si>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</si>
  <si>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</si>
  <si>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</si>
  <si>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</si>
  <si>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</si>
  <si>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</si>
  <si>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</si>
  <si>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</si>
  <si>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</si>
  <si>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</si>
  <si>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</si>
  <si>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</si>
  <si>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</si>
  <si>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</si>
  <si>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</si>
  <si>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</si>
  <si>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</si>
  <si>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</si>
  <si>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</si>
  <si>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</si>
  <si>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</si>
  <si>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</si>
  <si>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</si>
  <si>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</si>
  <si>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</si>
  <si>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</si>
  <si>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</si>
  <si>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</si>
  <si>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</si>
  <si>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</si>
  <si>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</si>
  <si>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</si>
  <si>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</si>
  <si>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</si>
  <si>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</si>
  <si>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</si>
  <si>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</si>
  <si>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</si>
  <si>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</si>
  <si>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</si>
  <si>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</si>
  <si>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</si>
  <si>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</si>
  <si>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</si>
  <si>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</si>
  <si>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</si>
  <si>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</si>
  <si>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</si>
  <si>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</si>
  <si>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</si>
  <si>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</si>
  <si>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</si>
  <si>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</si>
  <si>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</si>
  <si>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</si>
  <si>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</si>
  <si>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</si>
  <si>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</si>
  <si>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</si>
  <si>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</si>
  <si>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</si>
  <si>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</si>
  <si>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</si>
  <si>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</si>
  <si>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</si>
  <si>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</si>
  <si>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</si>
  <si>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</si>
  <si>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</si>
  <si>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</si>
  <si>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</si>
  <si>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</si>
  <si>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</si>
  <si>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</si>
  <si>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</si>
  <si>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</si>
  <si>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</si>
  <si>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</si>
  <si>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</si>
  <si>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</si>
  <si>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</si>
  <si>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</si>
  <si>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</si>
  <si>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</si>
  <si>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</si>
  <si>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</si>
  <si>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</si>
  <si>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</si>
  <si>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</si>
  <si>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</si>
  <si>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</si>
  <si>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</si>
  <si>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</si>
  <si>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</si>
  <si>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</si>
  <si>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</si>
  <si>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</si>
  <si>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</si>
  <si>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</si>
  <si>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</si>
  <si>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</si>
  <si>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</si>
  <si>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</si>
  <si>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</si>
  <si>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</si>
  <si>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</si>
  <si>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</si>
  <si>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</si>
  <si>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</si>
  <si>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</si>
  <si>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</si>
  <si>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</si>
  <si>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</si>
  <si>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</si>
  <si>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</si>
  <si>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</si>
  <si>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</si>
  <si>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</si>
  <si>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</si>
  <si>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</si>
  <si>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</si>
  <si>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</si>
  <si>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</si>
  <si>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</si>
  <si>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</si>
  <si>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</si>
  <si>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</si>
  <si>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</si>
  <si>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</si>
  <si>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</si>
  <si>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</si>
  <si>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</si>
  <si>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</si>
  <si>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</si>
  <si>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</si>
  <si>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</si>
  <si>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</si>
  <si>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</si>
  <si>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</si>
  <si>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</si>
  <si>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</si>
  <si>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</si>
  <si>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</si>
  <si>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</si>
  <si>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</si>
  <si>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</si>
  <si>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</si>
  <si>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</si>
  <si>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</si>
  <si>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</si>
  <si>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</si>
  <si>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</si>
  <si>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</si>
  <si>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</si>
  <si>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</si>
  <si>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</si>
  <si>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</si>
  <si>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</si>
  <si>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</si>
  <si>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</si>
  <si>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</si>
  <si>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</si>
  <si>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</si>
  <si>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</si>
  <si>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</si>
  <si>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</si>
  <si>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</si>
  <si>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</si>
  <si>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</si>
  <si>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</si>
  <si>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</si>
  <si>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</si>
  <si>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</si>
  <si>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</si>
  <si>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</si>
  <si>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</si>
  <si>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</si>
  <si>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</si>
  <si>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</si>
  <si>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</si>
  <si>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</si>
  <si>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</si>
  <si>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</si>
  <si>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</si>
  <si>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</si>
  <si>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</si>
  <si>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</si>
  <si>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</si>
  <si>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</si>
  <si>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</si>
  <si>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</si>
  <si>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</si>
  <si>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</si>
  <si>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</si>
  <si>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</si>
  <si>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</si>
  <si>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</si>
  <si>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</si>
  <si>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</si>
  <si>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</si>
  <si>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</si>
  <si>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</si>
  <si>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</si>
  <si>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</si>
  <si>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</si>
  <si>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</si>
  <si>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</si>
  <si>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</si>
  <si>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</si>
  <si>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</si>
  <si>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</si>
  <si>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</si>
  <si>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</si>
  <si>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</si>
  <si>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</si>
  <si>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</si>
  <si>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</si>
  <si>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</si>
  <si>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</si>
  <si>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</si>
  <si>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</si>
  <si>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</si>
  <si>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</si>
  <si>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</si>
  <si>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</si>
  <si>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</si>
  <si>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</si>
  <si>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</si>
  <si>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</si>
  <si>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</si>
  <si>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</si>
  <si>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</si>
  <si>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</si>
  <si>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</si>
  <si>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</si>
  <si>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</si>
  <si>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</si>
  <si>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</si>
  <si>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</si>
  <si>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</si>
  <si>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</si>
  <si>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</si>
  <si>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</si>
  <si>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</si>
  <si>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</si>
  <si>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</si>
  <si>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</si>
  <si>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</si>
  <si>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</si>
  <si>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</si>
  <si>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</si>
  <si>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</si>
  <si>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</si>
  <si>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</si>
  <si>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</si>
  <si>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</si>
  <si>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</si>
  <si>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</si>
  <si>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</si>
  <si>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</si>
  <si>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</si>
  <si>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</si>
  <si>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</si>
  <si>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</si>
  <si>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</si>
  <si>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</si>
  <si>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</si>
  <si>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</si>
  <si>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</si>
  <si>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</si>
  <si>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</si>
  <si>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</si>
  <si>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</si>
  <si>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</si>
  <si>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</si>
  <si>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</si>
  <si>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</si>
  <si>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</si>
  <si>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</si>
  <si>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</si>
  <si>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</si>
  <si>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</si>
  <si>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</si>
  <si>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</si>
  <si>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</si>
  <si>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</si>
  <si>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</si>
  <si>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</si>
  <si>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</si>
  <si>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</si>
  <si>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</si>
  <si>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</si>
  <si>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</si>
  <si>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</si>
  <si>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</si>
  <si>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</si>
  <si>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</si>
  <si>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</si>
  <si>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</si>
  <si>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</si>
  <si>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</si>
  <si>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</si>
  <si>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</si>
  <si>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</si>
  <si>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</si>
  <si>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</si>
  <si>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</si>
  <si>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</si>
  <si>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</si>
  <si>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</si>
  <si>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</si>
  <si>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</si>
  <si>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</si>
  <si>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</si>
  <si>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</si>
  <si>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</si>
  <si>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</si>
  <si>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</si>
  <si>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</si>
  <si>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</si>
  <si>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</si>
  <si>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</si>
  <si>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</si>
  <si>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</si>
  <si>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</si>
  <si>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</si>
  <si>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</si>
  <si>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</si>
  <si>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</si>
  <si>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</si>
  <si>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</si>
  <si>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</si>
  <si>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</si>
  <si>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</si>
  <si>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</si>
  <si>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</si>
  <si>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</si>
  <si>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</si>
  <si>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</si>
  <si>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</si>
  <si>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</si>
  <si>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</si>
  <si>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</si>
  <si>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</si>
  <si>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</si>
  <si>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</si>
  <si>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</si>
  <si>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</si>
  <si>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</si>
  <si>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</si>
  <si>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</si>
  <si>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</si>
  <si>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</si>
  <si>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</si>
  <si>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</si>
  <si>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</si>
  <si>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</si>
  <si>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</si>
  <si>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</si>
  <si>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</si>
  <si>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</si>
  <si>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</si>
  <si>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</si>
  <si>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</si>
  <si>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</si>
  <si>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</si>
  <si>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</si>
  <si>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</si>
  <si>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</si>
  <si>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</si>
  <si>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</si>
  <si>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</si>
  <si>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</si>
  <si>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</si>
  <si>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</si>
  <si>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</si>
  <si>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</si>
  <si>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</si>
  <si>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</si>
  <si>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</si>
  <si>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</si>
  <si>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</si>
  <si>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</si>
  <si>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</si>
  <si>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</si>
  <si>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</si>
  <si>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</si>
  <si>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</si>
  <si>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</si>
  <si>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</si>
  <si>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</si>
  <si>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</si>
  <si>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</si>
  <si>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</si>
  <si>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</si>
  <si>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</si>
  <si>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</si>
  <si>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</si>
  <si>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</si>
  <si>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</si>
  <si>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</si>
  <si>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</si>
  <si>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</si>
  <si>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</si>
  <si>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</si>
  <si>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</si>
  <si>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</si>
  <si>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</si>
  <si>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</si>
  <si>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</si>
  <si>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</si>
  <si>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</si>
  <si>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</si>
  <si>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</si>
  <si>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</si>
  <si>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</si>
  <si>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</si>
  <si>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</si>
  <si>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</si>
  <si>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</si>
  <si>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</si>
  <si>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</si>
  <si>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</si>
  <si>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</si>
  <si>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</si>
  <si>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</si>
  <si>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</si>
  <si>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</si>
  <si>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</si>
  <si>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</si>
  <si>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</si>
  <si>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</si>
  <si>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</si>
  <si>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</si>
  <si>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</si>
  <si>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</si>
  <si>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</si>
  <si>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</si>
  <si>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</si>
  <si>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</si>
  <si>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</si>
  <si>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</si>
  <si>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</si>
  <si>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</si>
  <si>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</si>
  <si>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</si>
  <si>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</si>
  <si>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</si>
  <si>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</si>
  <si>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</si>
  <si>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</si>
  <si>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</si>
  <si>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</si>
  <si>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</si>
  <si>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</si>
  <si>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</si>
  <si>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</si>
  <si>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</si>
  <si>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</si>
  <si>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</si>
  <si>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</si>
  <si>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</si>
  <si>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</si>
  <si>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</si>
  <si>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</si>
  <si>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</si>
  <si>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</si>
  <si>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</si>
  <si>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</si>
  <si>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</si>
  <si>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</si>
  <si>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</si>
  <si>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</si>
  <si>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</si>
  <si>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</si>
  <si>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</si>
  <si>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</si>
  <si>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</si>
  <si>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</si>
  <si>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</si>
  <si>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</si>
  <si>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</si>
  <si>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</si>
  <si>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</si>
  <si>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</si>
  <si>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</si>
  <si>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</si>
  <si>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</si>
  <si>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</si>
  <si>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</si>
  <si>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</si>
  <si>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</si>
  <si>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</si>
  <si>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</si>
  <si>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</si>
  <si>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</si>
  <si>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</si>
  <si>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</si>
  <si>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</si>
  <si>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</si>
  <si>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</si>
  <si>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</si>
  <si>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</si>
  <si>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</si>
  <si>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</si>
  <si>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</si>
  <si>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</si>
  <si>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</si>
  <si>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</si>
  <si>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</si>
  <si>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</si>
  <si>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</si>
  <si>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</si>
  <si>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</si>
  <si>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</si>
  <si>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</si>
  <si>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</si>
  <si>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</si>
  <si>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</si>
  <si>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</si>
  <si>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</si>
  <si>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</si>
  <si>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</si>
  <si>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</si>
  <si>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</si>
  <si>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</si>
  <si>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</si>
  <si>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</si>
  <si>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</si>
  <si>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</si>
  <si>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</si>
  <si>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</si>
  <si>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</si>
  <si>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</si>
  <si>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</si>
  <si>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</si>
  <si>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</si>
  <si>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</si>
  <si>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</si>
  <si>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</si>
  <si>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</si>
  <si>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</si>
  <si>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</si>
  <si>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</si>
  <si>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</si>
  <si>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</si>
  <si>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</si>
  <si>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</si>
  <si>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</si>
  <si>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</si>
  <si>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</si>
  <si>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</si>
  <si>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</si>
  <si>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</si>
  <si>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</si>
  <si>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</si>
  <si>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</si>
  <si>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</si>
  <si>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</si>
  <si>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</si>
  <si>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</si>
  <si>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</si>
  <si>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</si>
  <si>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</si>
  <si>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</si>
  <si>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</si>
  <si>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</si>
  <si>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</si>
  <si>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</si>
  <si>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</si>
  <si>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</si>
  <si>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</si>
  <si>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</si>
  <si>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</si>
  <si>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</si>
  <si>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</si>
  <si>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</si>
  <si>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</si>
  <si>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</si>
  <si>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</si>
  <si>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</si>
  <si>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</si>
  <si>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</si>
  <si>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</si>
  <si>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</si>
  <si>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</si>
  <si>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</si>
  <si>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</si>
  <si>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</si>
  <si>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</si>
  <si>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</si>
  <si>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</si>
  <si>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</si>
  <si>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</si>
  <si>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</si>
  <si>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</si>
  <si>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</si>
  <si>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</si>
  <si>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</si>
  <si>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</si>
  <si>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</si>
  <si>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</si>
  <si>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</si>
  <si>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</si>
  <si>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</si>
  <si>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</si>
  <si>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</si>
  <si>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</si>
  <si>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</si>
  <si>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</si>
  <si>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</si>
  <si>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</si>
  <si>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</si>
  <si>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</si>
  <si>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</si>
  <si>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</si>
  <si>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</si>
  <si>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</si>
  <si>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</si>
  <si>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</si>
  <si>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</si>
  <si>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</si>
  <si>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</si>
  <si>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</si>
  <si>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</si>
  <si>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</si>
  <si>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</si>
  <si>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</si>
  <si>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</si>
  <si>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</si>
  <si>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</si>
  <si>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</si>
  <si>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</si>
  <si>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</si>
  <si>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</si>
  <si>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</si>
  <si>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</si>
  <si>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</si>
  <si>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</si>
  <si>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</si>
  <si>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</si>
  <si>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</si>
  <si>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</si>
  <si>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</si>
  <si>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</si>
  <si>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</si>
  <si>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</si>
  <si>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</si>
  <si>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</si>
  <si>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</si>
  <si>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</si>
  <si>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</si>
  <si>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</si>
  <si>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</si>
  <si>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</si>
  <si>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</si>
  <si>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</si>
  <si>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</si>
  <si>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</si>
  <si>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</si>
  <si>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</si>
  <si>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</si>
  <si>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</si>
  <si>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</si>
  <si>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</si>
  <si>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</si>
  <si>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</si>
  <si>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</si>
  <si>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</si>
  <si>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</si>
  <si>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</si>
  <si>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</si>
  <si>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</si>
  <si>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</si>
  <si>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</si>
  <si>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</si>
  <si>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</si>
  <si>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</si>
  <si>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</si>
  <si>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</si>
  <si>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</si>
  <si>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</si>
  <si>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</si>
  <si>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</si>
  <si>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</si>
  <si>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</si>
  <si>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</si>
  <si>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</si>
  <si>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</si>
  <si>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</si>
  <si>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</si>
  <si>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</si>
  <si>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</si>
  <si>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</si>
  <si>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</si>
  <si>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</si>
  <si>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</si>
  <si>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</si>
  <si>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</si>
  <si>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</si>
  <si>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</si>
  <si>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</si>
  <si>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</si>
  <si>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</si>
  <si>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</si>
  <si>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</si>
  <si>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</si>
  <si>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</si>
  <si>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</si>
  <si>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</si>
  <si>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</si>
  <si>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</si>
  <si>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</si>
  <si>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</si>
  <si>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</si>
  <si>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</si>
  <si>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</si>
  <si>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</si>
  <si>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</si>
  <si>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</si>
  <si>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</si>
  <si>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</si>
  <si>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</si>
  <si>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</si>
  <si>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</si>
  <si>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</si>
  <si>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</si>
  <si>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</si>
  <si>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</si>
  <si>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</si>
  <si>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</si>
  <si>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</si>
  <si>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</si>
  <si>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</si>
  <si>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</si>
  <si>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</si>
  <si>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</si>
  <si>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</si>
  <si>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</si>
  <si>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</si>
  <si>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</si>
  <si>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</si>
  <si>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</si>
  <si>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</si>
  <si>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</si>
  <si>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</si>
  <si>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</si>
  <si>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</si>
  <si>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</si>
  <si>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</si>
  <si>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</si>
  <si>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</si>
  <si>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</si>
  <si>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</si>
  <si>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</si>
  <si>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</si>
  <si>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</si>
  <si>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</si>
  <si>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</si>
  <si>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</si>
  <si>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</si>
  <si>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</si>
  <si>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</si>
  <si>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</si>
  <si>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</si>
  <si>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</si>
  <si>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</si>
  <si>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</si>
  <si>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</si>
  <si>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</si>
  <si>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</si>
  <si>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</si>
  <si>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</si>
  <si>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</si>
  <si>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</si>
  <si>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</si>
  <si>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</si>
  <si>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</si>
  <si>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</si>
  <si>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</si>
  <si>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</si>
  <si>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</si>
  <si>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</si>
  <si>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</si>
  <si>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</si>
  <si>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</si>
  <si>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</si>
  <si>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</si>
  <si>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</si>
  <si>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</si>
  <si>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</si>
  <si>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</si>
  <si>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</si>
  <si>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</si>
  <si>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</si>
  <si>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</si>
  <si>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</si>
  <si>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</si>
  <si>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</si>
  <si>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</si>
  <si>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</si>
  <si>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</si>
  <si>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</si>
  <si>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</si>
  <si>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</si>
  <si>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</si>
  <si>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</si>
  <si>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</si>
  <si>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</si>
  <si>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</si>
  <si>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</si>
  <si>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</si>
  <si>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</si>
  <si>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</si>
  <si>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</si>
  <si>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</si>
  <si>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</si>
  <si>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</si>
  <si>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</si>
  <si>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</si>
  <si>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</si>
  <si>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</si>
  <si>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</si>
  <si>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</si>
  <si>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</si>
  <si>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</si>
  <si>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</si>
  <si>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</si>
  <si>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</si>
  <si>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</si>
  <si>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</si>
  <si>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</si>
  <si>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</si>
  <si>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</si>
  <si>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</si>
  <si>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</si>
  <si>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</si>
  <si>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</si>
  <si>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</si>
  <si>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</si>
  <si>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</si>
  <si>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</si>
  <si>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</si>
  <si>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</si>
  <si>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</si>
  <si>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</si>
  <si>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</si>
  <si>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</si>
  <si>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</si>
  <si>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</si>
  <si>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</si>
  <si>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</si>
  <si>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</si>
  <si>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</si>
  <si>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</si>
  <si>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</si>
  <si>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</si>
  <si>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</si>
  <si>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</si>
  <si>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</si>
  <si>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</si>
  <si>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</si>
  <si>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</si>
  <si>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</si>
  <si>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</si>
  <si>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</si>
  <si>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</si>
  <si>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</si>
  <si>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</si>
  <si>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</si>
  <si>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</si>
  <si>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</si>
  <si>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</si>
  <si>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</si>
  <si>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</si>
  <si>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</si>
  <si>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</si>
  <si>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</si>
  <si>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</si>
  <si>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</si>
  <si>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</si>
  <si>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</si>
  <si>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</si>
  <si>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</si>
  <si>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</si>
  <si>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</si>
  <si>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</si>
  <si>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</si>
  <si>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</si>
  <si>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</si>
  <si>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</si>
  <si>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</si>
  <si>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</si>
  <si>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</si>
  <si>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</si>
  <si>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</si>
  <si>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</si>
  <si>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</si>
  <si>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</si>
  <si>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</si>
  <si>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</si>
  <si>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</si>
  <si>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</si>
  <si>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</si>
  <si>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</si>
  <si>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</si>
  <si>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</si>
  <si>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</si>
  <si>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</si>
  <si>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</si>
  <si>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</si>
  <si>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</si>
  <si>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</si>
  <si>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</si>
  <si>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</si>
  <si>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</si>
  <si>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</si>
  <si>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</si>
  <si>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</si>
  <si>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</si>
  <si>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</si>
  <si>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</si>
  <si>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</si>
  <si>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</si>
  <si>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</si>
  <si>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</si>
  <si>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</si>
  <si>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</si>
  <si>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</si>
  <si>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</si>
  <si>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</si>
  <si>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</si>
  <si>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</si>
  <si>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</si>
  <si>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</si>
  <si>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</si>
  <si>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</si>
  <si>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</si>
  <si>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</si>
  <si>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</si>
  <si>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</si>
  <si>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</si>
  <si>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</si>
  <si>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</si>
  <si>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</si>
  <si>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</si>
  <si>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</si>
  <si>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</si>
  <si>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</si>
  <si>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</si>
  <si>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</si>
  <si>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</si>
  <si>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</si>
  <si>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</si>
  <si>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</si>
  <si>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</si>
  <si>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</si>
  <si>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</si>
  <si>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</si>
  <si>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</si>
  <si>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</si>
  <si>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</si>
  <si>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</si>
  <si>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</si>
  <si>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</si>
  <si>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</si>
  <si>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</si>
  <si>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</si>
  <si>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</si>
  <si>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</si>
  <si>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</si>
  <si>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</si>
  <si>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</si>
  <si>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</si>
  <si>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</si>
  <si>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</si>
  <si>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</si>
  <si>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</si>
  <si>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</si>
  <si>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</si>
  <si>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</si>
  <si>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</si>
  <si>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</si>
  <si>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</si>
  <si>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</si>
  <si>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</si>
  <si>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</si>
  <si>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</si>
  <si>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</si>
  <si>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</si>
  <si>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</si>
  <si>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</si>
  <si>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</si>
  <si>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</si>
  <si>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</si>
  <si>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</si>
  <si>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</si>
  <si>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</si>
  <si>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</si>
  <si>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</si>
  <si>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</si>
  <si>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</si>
  <si>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</si>
  <si>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</si>
  <si>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</si>
  <si>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</si>
  <si>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</si>
  <si>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</si>
  <si>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</si>
  <si>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</si>
  <si>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</si>
  <si>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</si>
  <si>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</si>
  <si>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</si>
  <si>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</si>
  <si>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</si>
  <si>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</si>
  <si>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</si>
  <si>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</si>
  <si>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</si>
  <si>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</si>
  <si>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</si>
  <si>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</si>
  <si>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</si>
  <si>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</si>
  <si>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</si>
  <si>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</si>
  <si>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</si>
  <si>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</si>
  <si>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</si>
  <si>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</si>
  <si>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</si>
  <si>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</si>
  <si>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</si>
  <si>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</si>
  <si>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</si>
  <si>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</si>
  <si>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</si>
  <si>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</si>
  <si>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</si>
  <si>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</si>
  <si>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</si>
  <si>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</si>
  <si>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</si>
  <si>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</si>
  <si>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</si>
  <si>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</si>
  <si>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</si>
  <si>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</si>
  <si>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</si>
  <si>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</si>
  <si>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</si>
  <si>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</si>
  <si>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</si>
  <si>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</si>
  <si>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</si>
  <si>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</si>
  <si>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</si>
  <si>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</si>
  <si>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</si>
  <si>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</si>
  <si>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</si>
  <si>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</si>
  <si>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</si>
  <si>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</si>
  <si>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</si>
  <si>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</si>
  <si>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</si>
  <si>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</si>
  <si>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</si>
  <si>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</si>
  <si>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</si>
  <si>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</si>
  <si>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</si>
  <si>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</si>
  <si>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</si>
  <si>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</si>
  <si>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</si>
  <si>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</si>
  <si>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</si>
  <si>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</si>
  <si>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</si>
  <si>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</si>
  <si>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</si>
  <si>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</si>
  <si>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</si>
  <si>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</si>
  <si>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</si>
  <si>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</si>
  <si>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</si>
  <si>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</si>
  <si>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</si>
  <si>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</si>
  <si>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</si>
  <si>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</si>
  <si>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</si>
  <si>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</si>
  <si>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</si>
  <si>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</si>
  <si>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</si>
  <si>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</si>
  <si>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</si>
  <si>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</si>
  <si>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</si>
  <si>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</si>
  <si>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</si>
  <si>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</si>
  <si>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</si>
  <si>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</si>
  <si>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</si>
  <si>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</si>
  <si>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</si>
  <si>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</si>
  <si>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</si>
  <si>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</si>
  <si>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</si>
  <si>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</si>
  <si>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</si>
  <si>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</si>
  <si>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</si>
  <si>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</si>
  <si>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</si>
  <si>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</si>
  <si>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</si>
  <si>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</si>
  <si>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</si>
  <si>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</si>
  <si>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</si>
  <si>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</si>
  <si>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</si>
  <si>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</si>
  <si>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</si>
  <si>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</si>
  <si>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</si>
  <si>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</si>
  <si>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</si>
  <si>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</si>
  <si>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</si>
  <si>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</si>
  <si>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</si>
  <si>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</si>
  <si>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</si>
  <si>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</si>
  <si>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</si>
  <si>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</si>
  <si>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</si>
  <si>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</si>
  <si>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</si>
  <si>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</si>
  <si>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</si>
  <si>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</si>
  <si>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</si>
  <si>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</si>
  <si>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</si>
  <si>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</si>
  <si>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</si>
  <si>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</si>
  <si>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</si>
  <si>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</si>
  <si>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</si>
  <si>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</si>
  <si>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</si>
  <si>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</si>
  <si>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</si>
  <si>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</si>
  <si>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</si>
  <si>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</si>
  <si>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</si>
  <si>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</si>
  <si>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</si>
  <si>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</si>
  <si>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</si>
  <si>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</si>
  <si>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</si>
  <si>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</si>
  <si>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</si>
  <si>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</si>
  <si>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</si>
  <si>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</si>
  <si>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</si>
  <si>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</si>
  <si>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</si>
  <si>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</si>
  <si>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</si>
  <si>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</si>
  <si>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</si>
  <si>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</si>
  <si>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</si>
  <si>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</si>
  <si>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</si>
  <si>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</si>
  <si>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</si>
  <si>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</si>
  <si>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</si>
  <si>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</si>
  <si>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</si>
  <si>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</si>
  <si>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</si>
  <si>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</si>
  <si>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</si>
  <si>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</si>
  <si>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</si>
  <si>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</si>
  <si>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</si>
  <si>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</si>
  <si>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</si>
  <si>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</si>
  <si>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</si>
  <si>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</si>
  <si>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</si>
  <si>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</si>
  <si>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</si>
  <si>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</si>
  <si>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</si>
  <si>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</si>
  <si>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</si>
  <si>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</si>
  <si>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</si>
  <si>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</si>
  <si>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</si>
  <si>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</si>
  <si>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</si>
  <si>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</si>
  <si>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</si>
  <si>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</si>
  <si>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</si>
  <si>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</si>
  <si>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</si>
  <si>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</si>
  <si>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</si>
  <si>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</si>
  <si>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</si>
  <si>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</si>
  <si>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</si>
  <si>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</si>
  <si>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</si>
  <si>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</si>
  <si>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</si>
  <si>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</si>
  <si>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</si>
  <si>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</si>
  <si>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</si>
  <si>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</si>
  <si>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</si>
  <si>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</si>
  <si>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</si>
  <si>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</si>
  <si>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</si>
  <si>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</si>
  <si>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</si>
  <si>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</si>
  <si>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</si>
  <si>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</si>
  <si>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</si>
  <si>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</si>
  <si>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</si>
  <si>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</si>
  <si>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</si>
  <si>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</si>
  <si>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</si>
  <si>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</si>
  <si>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</si>
  <si>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</si>
  <si>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</si>
  <si>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</si>
  <si>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</si>
  <si>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</si>
  <si>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</si>
  <si>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</si>
  <si>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</si>
  <si>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</si>
  <si>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</si>
  <si>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</si>
  <si>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</si>
  <si>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</si>
  <si>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</si>
  <si>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</si>
  <si>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</si>
  <si>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</si>
  <si>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</si>
  <si>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</si>
  <si>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</si>
  <si>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</si>
  <si>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</si>
  <si>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</si>
  <si>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</si>
  <si>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</si>
  <si>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</si>
  <si>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</si>
  <si>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</si>
  <si>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</si>
  <si>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</si>
  <si>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</si>
  <si>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</si>
  <si>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</si>
  <si>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</si>
  <si>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</si>
  <si>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</si>
  <si>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</si>
  <si>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</si>
  <si>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</si>
  <si>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</si>
  <si>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</si>
  <si>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</si>
  <si>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</si>
  <si>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</si>
  <si>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</si>
  <si>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</si>
  <si>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</si>
  <si>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</si>
  <si>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</si>
  <si>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</si>
  <si>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</si>
  <si>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</si>
  <si>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</si>
  <si>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</si>
  <si>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</si>
  <si>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</si>
  <si>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</si>
  <si>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</si>
  <si>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</si>
  <si>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</si>
  <si>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</si>
  <si>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</si>
  <si>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</si>
  <si>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</si>
  <si>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</si>
  <si>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</si>
  <si>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</si>
  <si>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</si>
  <si>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</si>
  <si>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</si>
  <si>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</si>
  <si>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</si>
  <si>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</si>
  <si>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</si>
  <si>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</si>
  <si>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</si>
  <si>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</si>
  <si>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</si>
  <si>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</si>
  <si>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</si>
  <si>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</si>
  <si>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</si>
  <si>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</si>
  <si>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</si>
  <si>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</si>
  <si>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</si>
  <si>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</si>
  <si>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</si>
  <si>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</si>
  <si>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</si>
  <si>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</si>
  <si>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</si>
  <si>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</si>
  <si>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</si>
  <si>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</si>
  <si>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</si>
  <si>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</si>
  <si>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</si>
  <si>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</si>
  <si>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</si>
  <si>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</si>
  <si>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</si>
  <si>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</si>
  <si>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</si>
  <si>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</si>
  <si>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</si>
  <si>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</si>
  <si>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</si>
  <si>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</si>
  <si>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</si>
  <si>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</si>
  <si>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</si>
  <si>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</si>
  <si>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</si>
  <si>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</si>
  <si>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</si>
  <si>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</si>
  <si>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</si>
  <si>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</si>
  <si>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</si>
  <si>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</si>
  <si>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</si>
  <si>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</si>
  <si>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</si>
  <si>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</si>
  <si>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</si>
  <si>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</si>
  <si>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</si>
  <si>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</si>
  <si>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</si>
  <si>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</si>
  <si>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</si>
  <si>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</si>
  <si>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</si>
  <si>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</si>
  <si>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</si>
  <si>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</si>
  <si>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</si>
  <si>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</si>
  <si>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</si>
  <si>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</si>
  <si>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</si>
  <si>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</si>
  <si>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</si>
  <si>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</si>
  <si>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</si>
  <si>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</si>
  <si>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</si>
  <si>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</si>
  <si>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</si>
  <si>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</si>
  <si>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</si>
  <si>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</si>
  <si>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</si>
  <si>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</si>
  <si>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</si>
  <si>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</si>
  <si>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</si>
  <si>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</si>
  <si>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</si>
  <si>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</si>
  <si>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</si>
  <si>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</si>
  <si>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</si>
  <si>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</si>
  <si>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</si>
  <si>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</si>
  <si>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</si>
  <si>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</si>
  <si>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</si>
  <si>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</si>
  <si>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</si>
  <si>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</si>
  <si>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</si>
  <si>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</si>
  <si>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</si>
  <si>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</si>
  <si>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</si>
  <si>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</si>
  <si>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</si>
  <si>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</si>
  <si>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</si>
  <si>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</si>
  <si>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</si>
  <si>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</si>
  <si>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</si>
  <si>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</si>
  <si>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</si>
  <si>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</si>
  <si>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</si>
  <si>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</si>
  <si>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</si>
  <si>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</si>
  <si>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</si>
  <si>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</si>
  <si>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</si>
  <si>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</si>
  <si>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</si>
  <si>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</si>
  <si>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</si>
  <si>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</si>
  <si>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</si>
  <si>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</si>
  <si>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</si>
  <si>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</si>
  <si>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</si>
  <si>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</si>
  <si>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</si>
  <si>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</si>
  <si>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</si>
  <si>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</si>
  <si>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</si>
  <si>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</si>
  <si>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</si>
  <si>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</si>
  <si>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</si>
  <si>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</si>
  <si>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</si>
  <si>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</si>
  <si>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</si>
  <si>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</si>
  <si>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</si>
  <si>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</si>
  <si>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</si>
  <si>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</si>
  <si>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</si>
  <si>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</si>
  <si>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</si>
  <si>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</si>
  <si>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</si>
  <si>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</si>
  <si>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</si>
  <si>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</si>
  <si>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</si>
  <si>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</si>
  <si>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</si>
  <si>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</si>
  <si>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</si>
  <si>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</si>
  <si>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</si>
  <si>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</si>
  <si>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</si>
  <si>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</si>
  <si>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</si>
  <si>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</si>
  <si>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</si>
  <si>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</si>
  <si>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</si>
  <si>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</si>
  <si>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</si>
  <si>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</si>
  <si>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</si>
  <si>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</si>
  <si>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</si>
  <si>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</si>
  <si>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</si>
  <si>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</si>
  <si>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</si>
  <si>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</si>
  <si>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</si>
  <si>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</si>
  <si>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</si>
  <si>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</si>
  <si>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</si>
  <si>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</si>
  <si>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</si>
  <si>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</si>
  <si>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</si>
  <si>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</si>
  <si>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</si>
  <si>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</si>
  <si>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</si>
  <si>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</si>
  <si>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</si>
  <si>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</si>
  <si>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</si>
  <si>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</si>
  <si>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</si>
  <si>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</si>
  <si>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</si>
  <si>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</si>
  <si>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</si>
  <si>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</si>
  <si>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</si>
  <si>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</si>
  <si>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</si>
  <si>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</si>
  <si>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</si>
  <si>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</si>
  <si>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</si>
  <si>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</si>
  <si>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</si>
  <si>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</si>
  <si>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</si>
  <si>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</si>
  <si>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</si>
  <si>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</si>
  <si>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</si>
  <si>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</si>
  <si>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</si>
  <si>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</si>
  <si>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</si>
  <si>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</si>
  <si>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</si>
  <si>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</si>
  <si>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</si>
  <si>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</si>
  <si>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</si>
  <si>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</si>
  <si>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</si>
  <si>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</si>
  <si>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</si>
  <si>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</si>
  <si>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</si>
  <si>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</si>
  <si>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</si>
  <si>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</si>
  <si>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</si>
  <si>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</si>
  <si>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</si>
  <si>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</si>
  <si>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</si>
  <si>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</si>
  <si>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</si>
  <si>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</si>
  <si>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</si>
  <si>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</si>
  <si>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</si>
  <si>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</si>
  <si>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</si>
  <si>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</si>
  <si>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</si>
  <si>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</si>
  <si>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</si>
  <si>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</si>
  <si>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</si>
  <si>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</si>
  <si>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</si>
  <si>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</si>
  <si>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</si>
  <si>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</si>
  <si>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</si>
  <si>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</si>
  <si>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</si>
  <si>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</si>
  <si>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</si>
  <si>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</si>
  <si>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</si>
  <si>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</si>
  <si>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</si>
  <si>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</si>
  <si>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</si>
  <si>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</si>
  <si>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</si>
  <si>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</si>
  <si>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</si>
  <si>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</si>
  <si>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</si>
  <si>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</si>
  <si>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</si>
  <si>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</si>
  <si>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</si>
  <si>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</si>
  <si>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</si>
  <si>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</si>
  <si>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</si>
  <si>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</si>
  <si>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</si>
  <si>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</si>
  <si>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</si>
  <si>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</si>
  <si>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</si>
  <si>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</si>
  <si>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</si>
  <si>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</si>
  <si>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</si>
  <si>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</si>
  <si>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</si>
  <si>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</si>
  <si>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</si>
  <si>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</si>
  <si>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</si>
  <si>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</si>
  <si>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</si>
  <si>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</si>
  <si>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</si>
  <si>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</si>
  <si>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</si>
  <si>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</si>
  <si>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</si>
  <si>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</si>
  <si>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</si>
  <si>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</si>
  <si>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</si>
  <si>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</si>
  <si>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</si>
  <si>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</si>
  <si>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</si>
  <si>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</si>
  <si>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</si>
  <si>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</si>
  <si>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</si>
  <si>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</si>
  <si>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</si>
  <si>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</si>
  <si>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</si>
  <si>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</si>
  <si>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</si>
  <si>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</si>
  <si>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</si>
  <si>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</si>
  <si>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</si>
  <si>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</si>
  <si>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</si>
  <si>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</si>
  <si>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</si>
  <si>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</si>
  <si>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</si>
  <si>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</si>
  <si>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</si>
  <si>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</si>
  <si>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</si>
  <si>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</si>
  <si>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</si>
  <si>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</si>
  <si>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</si>
  <si>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</si>
  <si>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</si>
  <si>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</si>
  <si>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</si>
  <si>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</si>
  <si>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</si>
  <si>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</si>
  <si>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</si>
  <si>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</si>
  <si>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</si>
  <si>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</si>
  <si>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</si>
  <si>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</si>
  <si>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</si>
  <si>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</si>
  <si>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</si>
  <si>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</si>
  <si>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</si>
  <si>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</si>
  <si>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</si>
  <si>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</si>
  <si>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</si>
  <si>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</si>
  <si>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</si>
  <si>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</si>
  <si>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</si>
  <si>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</si>
  <si>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</si>
  <si>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</si>
  <si>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</si>
  <si>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</si>
  <si>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</si>
  <si>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</si>
  <si>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</si>
  <si>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</si>
  <si>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</si>
  <si>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</si>
  <si>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</si>
  <si>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</si>
  <si>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</si>
  <si>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</si>
  <si>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</si>
  <si>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</si>
  <si>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</si>
  <si>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</si>
  <si>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</si>
  <si>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</si>
  <si>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</si>
  <si>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</si>
  <si>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</si>
  <si>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</si>
  <si>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</si>
  <si>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</si>
  <si>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</si>
  <si>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</si>
  <si>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</si>
  <si>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</si>
  <si>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</si>
  <si>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</si>
  <si>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</si>
  <si>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</si>
  <si>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</si>
  <si>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</si>
  <si>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</si>
  <si>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</si>
  <si>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</si>
  <si>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</si>
  <si>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</si>
  <si>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</si>
  <si>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</si>
  <si>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</si>
  <si>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</si>
  <si>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</si>
  <si>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</si>
  <si>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</si>
  <si>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</si>
  <si>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</si>
  <si>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</si>
  <si>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</si>
  <si>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</si>
  <si>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</si>
  <si>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</si>
  <si>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</si>
  <si>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</si>
  <si>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</si>
  <si>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</si>
  <si>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</si>
  <si>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</si>
  <si>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</si>
  <si>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</si>
  <si>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</si>
  <si>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</si>
  <si>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</si>
  <si>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</si>
  <si>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</si>
  <si>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</si>
  <si>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</si>
  <si>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</si>
  <si>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</si>
  <si>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</si>
  <si>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</si>
  <si>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</si>
  <si>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</si>
  <si>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</si>
  <si>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</si>
  <si>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</si>
  <si>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</si>
  <si>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</si>
  <si>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</si>
  <si>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</si>
  <si>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</si>
  <si>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</si>
  <si>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</si>
  <si>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</si>
  <si>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</si>
  <si>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</si>
  <si>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</si>
  <si>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</si>
  <si>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</si>
  <si>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</si>
  <si>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</si>
  <si>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</si>
  <si>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</si>
  <si>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</si>
  <si>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</si>
  <si>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</si>
  <si>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</si>
  <si>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</si>
  <si>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</si>
  <si>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</si>
  <si>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</si>
  <si>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</si>
  <si>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</si>
  <si>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</si>
  <si>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</si>
  <si>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</si>
  <si>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</si>
  <si>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</si>
  <si>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</si>
  <si>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</si>
  <si>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</si>
  <si>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</si>
  <si>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</si>
  <si>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</si>
  <si>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</si>
  <si>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</si>
  <si>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</si>
  <si>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</si>
  <si>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</si>
  <si>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</si>
  <si>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</si>
  <si>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</si>
  <si>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</si>
  <si>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</si>
  <si>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</si>
  <si>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</si>
  <si>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</si>
  <si>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</si>
  <si>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</si>
  <si>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</si>
  <si>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</si>
  <si>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</si>
  <si>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</si>
  <si>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</si>
  <si>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</si>
  <si>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</si>
  <si>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</si>
  <si>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</si>
  <si>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</si>
  <si>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</si>
  <si>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</si>
  <si>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</si>
  <si>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</si>
  <si>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</si>
  <si>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</si>
  <si>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</si>
  <si>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</si>
  <si>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</si>
  <si>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</si>
  <si>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</si>
  <si>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</si>
  <si>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</si>
  <si>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</si>
  <si>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</si>
  <si>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</si>
  <si>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</si>
  <si>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</si>
  <si>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</si>
  <si>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</si>
  <si>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</si>
  <si>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</si>
  <si>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</si>
  <si>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</si>
  <si>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</si>
  <si>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</si>
  <si>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</si>
  <si>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</si>
  <si>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</si>
  <si>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</si>
  <si>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</si>
  <si>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</si>
  <si>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</si>
  <si>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</si>
  <si>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</si>
  <si>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</si>
  <si>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</si>
  <si>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</si>
  <si>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</si>
  <si>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</si>
  <si>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</si>
  <si>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</si>
  <si>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</si>
  <si>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</si>
  <si>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</si>
  <si>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</si>
  <si>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</si>
  <si>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</si>
  <si>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</si>
  <si>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</si>
  <si>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</si>
  <si>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</si>
  <si>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</si>
  <si>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</si>
  <si>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</si>
  <si>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</si>
  <si>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</si>
  <si>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</si>
  <si>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</si>
  <si>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</si>
  <si>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</si>
  <si>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</si>
  <si>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</si>
  <si>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</si>
  <si>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</si>
  <si>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</si>
  <si>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</si>
  <si>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</si>
  <si>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</si>
  <si>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</si>
  <si>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</si>
  <si>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</si>
  <si>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</si>
  <si>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</si>
  <si>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</si>
  <si>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</si>
  <si>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</si>
  <si>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</si>
  <si>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</si>
  <si>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</si>
  <si>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</si>
  <si>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</si>
  <si>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</si>
  <si>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</si>
  <si>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</si>
  <si>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</si>
  <si>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</si>
  <si>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</si>
  <si>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</si>
  <si>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</si>
  <si>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</si>
  <si>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</si>
  <si>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</si>
  <si>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</si>
  <si>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</si>
  <si>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</si>
  <si>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</si>
  <si>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</si>
  <si>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</si>
  <si>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</si>
  <si>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</si>
  <si>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</si>
  <si>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</si>
  <si>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</si>
  <si>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</si>
  <si>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</si>
  <si>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</si>
  <si>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</si>
  <si>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</si>
  <si>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</si>
  <si>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</si>
  <si>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</si>
  <si>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</si>
  <si>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</si>
  <si>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</si>
  <si>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</si>
  <si>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</si>
  <si>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</si>
  <si>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</si>
  <si>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</si>
  <si>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</si>
  <si>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</si>
  <si>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</si>
  <si>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</si>
  <si>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</si>
  <si>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</si>
  <si>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</si>
  <si>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</si>
  <si>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</si>
  <si>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</si>
  <si>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</si>
  <si>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</si>
  <si>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</si>
  <si>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</si>
  <si>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</si>
  <si>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</si>
  <si>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</si>
  <si>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</si>
  <si>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</si>
  <si>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</si>
  <si>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</si>
  <si>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</si>
  <si>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</si>
  <si>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</si>
  <si>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</si>
  <si>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</si>
  <si>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</si>
  <si>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</si>
  <si>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</si>
  <si>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</si>
  <si>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</si>
  <si>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</si>
  <si>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</si>
  <si>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</si>
  <si>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</si>
  <si>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</si>
  <si>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</si>
  <si>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</si>
  <si>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</si>
  <si>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</si>
  <si>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</si>
  <si>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</si>
  <si>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</si>
  <si>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</si>
  <si>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</si>
  <si>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</si>
  <si>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</si>
  <si>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</si>
  <si>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</si>
  <si>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</si>
  <si>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</si>
  <si>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</si>
  <si>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</si>
  <si>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</si>
  <si>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</si>
  <si>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</si>
  <si>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</si>
  <si>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</si>
  <si>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</si>
  <si>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</si>
  <si>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</si>
  <si>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</si>
  <si>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</si>
  <si>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</si>
  <si>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</si>
  <si>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</si>
  <si>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</si>
  <si>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</si>
  <si>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</si>
  <si>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</si>
  <si>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</si>
  <si>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</si>
  <si>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</si>
  <si>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</si>
  <si>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</si>
  <si>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</si>
  <si>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</si>
  <si>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</si>
  <si>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</si>
  <si>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</si>
  <si>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</si>
  <si>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</si>
  <si>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</si>
  <si>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</si>
  <si>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</si>
  <si>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</si>
  <si>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</si>
  <si>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</si>
  <si>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</si>
  <si>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</si>
  <si>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</si>
  <si>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</si>
  <si>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</si>
  <si>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</si>
  <si>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</si>
  <si>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</si>
  <si>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</si>
  <si>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</si>
  <si>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</si>
  <si>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</si>
  <si>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</si>
  <si>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</si>
  <si>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</si>
  <si>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</si>
  <si>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</si>
  <si>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</si>
  <si>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</si>
  <si>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</si>
  <si>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</si>
  <si>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</si>
  <si>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</si>
  <si>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</si>
  <si>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</si>
  <si>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</si>
  <si>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</si>
  <si>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</si>
  <si>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</si>
  <si>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</si>
  <si>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</si>
  <si>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</si>
  <si>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</si>
  <si>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</si>
  <si>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</si>
  <si>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</si>
  <si>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</si>
  <si>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</si>
  <si>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</si>
  <si>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</si>
  <si>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</si>
  <si>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</si>
  <si>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</si>
  <si>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</si>
  <si>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</si>
  <si>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</si>
  <si>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</si>
  <si>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</si>
  <si>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</si>
  <si>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</si>
  <si>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</si>
  <si>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</si>
  <si>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</si>
  <si>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</si>
  <si>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</si>
  <si>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</si>
  <si>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</si>
  <si>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</si>
  <si>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</si>
  <si>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</si>
  <si>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</si>
  <si>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</si>
  <si>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</si>
  <si>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</si>
  <si>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</si>
  <si>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</si>
  <si>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</si>
  <si>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</si>
  <si>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</si>
  <si>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</si>
  <si>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</si>
  <si>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</si>
  <si>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</si>
  <si>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</si>
  <si>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</si>
  <si>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</si>
  <si>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</si>
  <si>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</si>
  <si>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</si>
  <si>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</si>
  <si>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</si>
  <si>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</si>
  <si>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</si>
  <si>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</si>
  <si>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</si>
  <si>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</si>
  <si>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</si>
  <si>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</si>
  <si>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</si>
  <si>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</si>
  <si>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</si>
  <si>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</si>
  <si>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</si>
  <si>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</si>
  <si>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</si>
  <si>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</si>
  <si>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</si>
  <si>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</si>
  <si>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</si>
  <si>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</si>
  <si>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</si>
  <si>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</si>
  <si>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</si>
  <si>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</si>
  <si>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</si>
  <si>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</si>
  <si>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</si>
  <si>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</si>
  <si>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</si>
  <si>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</si>
  <si>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</si>
  <si>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</si>
  <si>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</si>
  <si>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</si>
  <si>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</si>
  <si>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</si>
  <si>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</si>
  <si>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</si>
  <si>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</si>
  <si>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</si>
  <si>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</si>
  <si>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</si>
  <si>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</si>
  <si>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</si>
  <si>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</si>
  <si>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</si>
  <si>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</si>
  <si>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</si>
  <si>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</si>
  <si>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</si>
  <si>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</si>
  <si>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</si>
  <si>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</si>
  <si>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</si>
  <si>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</si>
  <si>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</si>
  <si>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</si>
  <si>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</si>
  <si>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</si>
  <si>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</si>
  <si>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</si>
  <si>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</si>
  <si>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</si>
  <si>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</si>
  <si>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</si>
  <si>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</si>
  <si>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</si>
  <si>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</si>
  <si>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</si>
  <si>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</si>
  <si>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</si>
  <si>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</si>
  <si>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</si>
  <si>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</si>
  <si>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</si>
  <si>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</si>
  <si>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</si>
  <si>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</si>
  <si>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</si>
  <si>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</si>
  <si>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</si>
  <si>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</si>
  <si>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</si>
  <si>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</si>
  <si>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</si>
  <si>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</si>
  <si>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</si>
  <si>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</si>
  <si>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</si>
  <si>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</si>
  <si>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</si>
  <si>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</si>
  <si>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</si>
  <si>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</si>
  <si>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</si>
  <si>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</si>
  <si>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</si>
  <si>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</si>
  <si>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</si>
  <si>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</si>
  <si>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</si>
  <si>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</si>
  <si>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</si>
  <si>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</si>
  <si>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</si>
  <si>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</si>
  <si>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</si>
  <si>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</si>
  <si>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</si>
  <si>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</si>
  <si>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</si>
  <si>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</si>
  <si>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</si>
  <si>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</si>
  <si>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</si>
  <si>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</si>
  <si>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</si>
  <si>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</si>
  <si>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</si>
  <si>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</si>
  <si>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</si>
  <si>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</si>
  <si>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</si>
  <si>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</si>
  <si>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</si>
  <si>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</si>
  <si>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</si>
  <si>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</si>
  <si>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</si>
  <si>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</si>
  <si>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</si>
  <si>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</si>
  <si>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</si>
  <si>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</si>
  <si>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</si>
  <si>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</si>
  <si>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</si>
  <si>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</si>
  <si>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</si>
  <si>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</si>
  <si>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</si>
  <si>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</si>
  <si>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</si>
  <si>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</si>
  <si>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</si>
  <si>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</si>
  <si>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</si>
  <si>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</si>
  <si>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</si>
  <si>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</si>
  <si>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</si>
  <si>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</si>
  <si>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</si>
  <si>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</si>
  <si>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</si>
  <si>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</si>
  <si>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</si>
  <si>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</si>
  <si>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</si>
  <si>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</si>
  <si>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</si>
  <si>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</si>
  <si>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</si>
  <si>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</si>
  <si>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</si>
  <si>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</si>
  <si>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</si>
  <si>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</si>
  <si>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</si>
  <si>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</si>
  <si>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</si>
  <si>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</si>
  <si>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</si>
  <si>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</si>
  <si>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</si>
  <si>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</si>
  <si>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</si>
  <si>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</si>
  <si>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</si>
  <si>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</si>
  <si>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</si>
  <si>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</si>
  <si>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</si>
  <si>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</si>
  <si>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</si>
  <si>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</si>
  <si>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</si>
  <si>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</si>
  <si>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</si>
  <si>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</si>
  <si>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</si>
  <si>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</si>
  <si>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</si>
  <si>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</si>
  <si>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</si>
  <si>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</si>
  <si>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</si>
  <si>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</si>
  <si>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</si>
  <si>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</si>
  <si>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</si>
  <si>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</si>
  <si>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</si>
  <si>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</si>
  <si>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</si>
  <si>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</si>
  <si>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</si>
  <si>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</si>
  <si>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</si>
  <si>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</si>
  <si>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</si>
  <si>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</si>
  <si>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</si>
  <si>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</si>
  <si>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</si>
  <si>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</si>
  <si>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</si>
  <si>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</si>
  <si>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</si>
  <si>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</si>
  <si>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</si>
  <si>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</si>
  <si>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</si>
  <si>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</si>
  <si>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</si>
  <si>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</si>
  <si>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</si>
  <si>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</si>
  <si>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</si>
  <si>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</si>
  <si>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</si>
  <si>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</si>
  <si>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</si>
  <si>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</si>
  <si>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</si>
  <si>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</si>
  <si>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</si>
  <si>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</si>
  <si>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</si>
  <si>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</si>
  <si>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</si>
  <si>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</si>
  <si>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</si>
  <si>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</si>
  <si>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</si>
  <si>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</si>
  <si>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</si>
  <si>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</si>
  <si>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</si>
  <si>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</si>
  <si>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</si>
  <si>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</si>
  <si>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</si>
  <si>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</si>
  <si>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</si>
  <si>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</si>
  <si>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</si>
  <si>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</si>
  <si>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</si>
  <si>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</si>
  <si>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</si>
  <si>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</si>
  <si>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</si>
  <si>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</si>
  <si>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</si>
  <si>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</si>
  <si>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</si>
  <si>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</si>
  <si>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</si>
  <si>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</si>
  <si>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</si>
  <si>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</si>
  <si>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</si>
  <si>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</si>
  <si>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</si>
  <si>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</si>
  <si>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</si>
  <si>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</si>
  <si>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</si>
  <si>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</si>
  <si>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</si>
  <si>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</si>
  <si>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</si>
  <si>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</si>
  <si>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</si>
  <si>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</si>
  <si>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</si>
  <si>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</si>
  <si>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</si>
  <si>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</si>
  <si>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</si>
  <si>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</si>
  <si>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</si>
  <si>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</si>
  <si>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</si>
  <si>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</si>
  <si>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</si>
  <si>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</si>
  <si>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</si>
  <si>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</si>
  <si>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</si>
  <si>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</si>
  <si>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</si>
  <si>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</si>
  <si>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</si>
  <si>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</si>
  <si>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</si>
  <si>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</si>
  <si>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</si>
  <si>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</si>
  <si>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</si>
  <si>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</si>
  <si>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</si>
  <si>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</si>
  <si>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</si>
  <si>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</si>
  <si>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</si>
  <si>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</si>
  <si>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</si>
  <si>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</si>
  <si>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</si>
  <si>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</si>
  <si>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</si>
  <si>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</si>
  <si>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</si>
  <si>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</si>
  <si>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</si>
  <si>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</si>
  <si>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</si>
  <si>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</si>
  <si>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</si>
  <si>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</si>
  <si>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</si>
  <si>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</si>
  <si>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</si>
  <si>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</si>
  <si>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</si>
  <si>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</si>
  <si>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</si>
  <si>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</si>
  <si>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</si>
  <si>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</si>
  <si>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</si>
  <si>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</si>
  <si>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</si>
  <si>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</si>
  <si>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</si>
  <si>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</si>
  <si>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</si>
  <si>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</si>
  <si>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</si>
  <si>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</si>
  <si>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</si>
  <si>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</si>
  <si>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</si>
  <si>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</si>
  <si>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</si>
  <si>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</si>
  <si>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</si>
  <si>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</si>
  <si>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</si>
  <si>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</si>
  <si>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</si>
  <si>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</si>
  <si>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</si>
  <si>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</si>
  <si>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</si>
  <si>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</si>
  <si>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</si>
  <si>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</si>
  <si>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</si>
  <si>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</si>
  <si>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</si>
  <si>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</si>
  <si>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</si>
  <si>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</si>
  <si>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</si>
  <si>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</si>
  <si>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</si>
  <si>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</si>
  <si>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</si>
  <si>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</si>
  <si>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</si>
  <si>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</si>
  <si>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</si>
  <si>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</si>
  <si>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</si>
  <si>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</si>
  <si>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</si>
  <si>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</si>
  <si>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</si>
  <si>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</si>
  <si>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</si>
  <si>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</si>
  <si>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</si>
  <si>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</si>
  <si>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</si>
  <si>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</si>
  <si>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</si>
  <si>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</si>
  <si>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</si>
  <si>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</si>
  <si>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</si>
  <si>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</si>
  <si>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</si>
  <si>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</si>
  <si>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</si>
  <si>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</si>
  <si>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</si>
  <si>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</si>
  <si>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</si>
  <si>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</si>
  <si>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</si>
  <si>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</si>
  <si>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</si>
  <si>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</si>
  <si>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</si>
  <si>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</si>
  <si>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</si>
  <si>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</si>
  <si>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</si>
  <si>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</si>
  <si>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</si>
  <si>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</si>
  <si>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</si>
  <si>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</si>
  <si>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</si>
  <si>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</si>
  <si>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</si>
  <si>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</si>
  <si>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</si>
  <si>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</si>
  <si>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</si>
  <si>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</si>
  <si>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</si>
  <si>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</si>
  <si>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</si>
  <si>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</si>
  <si>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</si>
  <si>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</si>
  <si>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</si>
  <si>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</si>
  <si>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</si>
  <si>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</si>
  <si>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</si>
  <si>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</si>
  <si>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</si>
  <si>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</si>
  <si>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</si>
  <si>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</si>
  <si>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</si>
  <si>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</si>
  <si>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</si>
  <si>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</si>
  <si>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</si>
  <si>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</si>
  <si>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</si>
  <si>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</si>
  <si>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</si>
  <si>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</si>
  <si>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</si>
  <si>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</si>
  <si>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</si>
  <si>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</si>
  <si>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</si>
  <si>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</si>
  <si>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</si>
  <si>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</si>
  <si>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</si>
  <si>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</si>
  <si>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</si>
  <si>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</si>
  <si>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</si>
  <si>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</si>
  <si>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</si>
  <si>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</si>
  <si>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</si>
  <si>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</si>
  <si>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</si>
  <si>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</si>
  <si>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</si>
  <si>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</si>
  <si>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</si>
  <si>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</si>
  <si>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</si>
  <si>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</si>
  <si>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</si>
  <si>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</si>
  <si>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</si>
  <si>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</si>
  <si>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</si>
  <si>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</si>
  <si>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</si>
  <si>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</si>
  <si>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</si>
  <si>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</si>
  <si>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</si>
  <si>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</si>
  <si>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</si>
  <si>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</si>
  <si>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</si>
  <si>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</si>
  <si>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</si>
  <si>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</si>
  <si>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</si>
  <si>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</si>
  <si>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</si>
  <si>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</si>
  <si>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</si>
  <si>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</si>
  <si>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</si>
  <si>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</si>
  <si>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</si>
  <si>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</si>
  <si>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</si>
  <si>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</si>
  <si>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</si>
  <si>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</si>
  <si>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</si>
  <si>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</si>
  <si>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</si>
  <si>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</si>
  <si>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</si>
  <si>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</si>
  <si>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</si>
  <si>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</si>
  <si>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</si>
  <si>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</si>
  <si>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</si>
  <si>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</si>
  <si>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</si>
  <si>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</si>
  <si>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</si>
  <si>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</si>
  <si>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</si>
  <si>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</si>
  <si>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</si>
  <si>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</si>
  <si>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</si>
  <si>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</si>
  <si>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</si>
  <si>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</si>
  <si>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</si>
  <si>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</si>
  <si>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</si>
  <si>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</si>
  <si>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</si>
  <si>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</si>
  <si>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</si>
  <si>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</si>
  <si>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</si>
  <si>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</si>
  <si>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</si>
  <si>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</si>
  <si>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</si>
  <si>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</si>
  <si>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</si>
  <si>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</si>
  <si>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</si>
  <si>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</si>
  <si>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</si>
  <si>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</si>
  <si>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</si>
  <si>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</si>
  <si>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</si>
  <si>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</si>
  <si>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</si>
  <si>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</si>
  <si>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</si>
  <si>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</si>
  <si>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</si>
  <si>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</si>
  <si>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</si>
  <si>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</si>
  <si>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</si>
  <si>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</si>
  <si>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</si>
  <si>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</si>
  <si>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</si>
  <si>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</si>
  <si>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</si>
  <si>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</si>
  <si>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</si>
  <si>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</si>
  <si>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</si>
  <si>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</si>
  <si>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</si>
  <si>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</si>
  <si>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</si>
  <si>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</si>
  <si>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</si>
  <si>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</si>
  <si>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</si>
  <si>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</si>
  <si>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</si>
  <si>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</si>
  <si>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</si>
  <si>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</si>
  <si>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</si>
  <si>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</si>
  <si>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</si>
  <si>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</si>
  <si>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</si>
  <si>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</si>
  <si>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</si>
  <si>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</si>
  <si>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</si>
  <si>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</si>
  <si>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</si>
  <si>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</si>
  <si>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</si>
  <si>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</si>
  <si>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</si>
  <si>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</si>
  <si>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</si>
  <si>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</si>
  <si>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</si>
  <si>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</si>
  <si>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</si>
  <si>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</si>
  <si>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</si>
  <si>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</si>
  <si>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</si>
  <si>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</si>
  <si>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</si>
  <si>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</si>
  <si>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</si>
  <si>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</si>
  <si>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</si>
  <si>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</si>
  <si>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</si>
  <si>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</si>
  <si>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</si>
  <si>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</si>
  <si>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</si>
  <si>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</si>
  <si>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</si>
  <si>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</si>
  <si>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</si>
  <si>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</si>
  <si>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</si>
  <si>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</si>
  <si>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</si>
  <si>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</si>
  <si>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</si>
  <si>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</si>
  <si>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</si>
  <si>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</si>
  <si>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</si>
  <si>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</si>
  <si>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</si>
  <si>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</si>
  <si>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</si>
  <si>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</si>
  <si>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</si>
  <si>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</si>
  <si>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</si>
  <si>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</si>
  <si>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</si>
  <si>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</si>
  <si>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</si>
  <si>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</si>
  <si>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</si>
  <si>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</si>
  <si>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</si>
  <si>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</si>
  <si>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</si>
  <si>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</si>
  <si>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</si>
  <si>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</si>
  <si>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</si>
  <si>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</si>
  <si>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</si>
  <si>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</si>
  <si>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</si>
  <si>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</si>
  <si>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</si>
  <si>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</si>
  <si>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</si>
  <si>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</si>
  <si>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</si>
  <si>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</si>
  <si>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</si>
  <si>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</si>
  <si>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</si>
  <si>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</si>
  <si>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</si>
  <si>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</si>
  <si>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</si>
  <si>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</si>
  <si>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</si>
  <si>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</si>
  <si>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</si>
  <si>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</si>
  <si>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</si>
  <si>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</si>
  <si>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</si>
  <si>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</si>
  <si>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</si>
  <si>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</si>
  <si>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</si>
  <si>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</si>
  <si>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</si>
  <si>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</si>
  <si>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</si>
  <si>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</si>
  <si>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</si>
  <si>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</si>
  <si>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</si>
  <si>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</si>
  <si>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</si>
  <si>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</si>
  <si>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</si>
  <si>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</si>
  <si>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</si>
  <si>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</si>
  <si>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</si>
  <si>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</si>
  <si>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</si>
  <si>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</si>
  <si>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</si>
  <si>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</si>
  <si>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</si>
  <si>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</si>
  <si>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</si>
  <si>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</si>
  <si>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</si>
  <si>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</si>
  <si>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</si>
  <si>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</si>
  <si>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</si>
  <si>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</si>
  <si>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</si>
  <si>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</si>
  <si>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</si>
  <si>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</si>
  <si>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</si>
  <si>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</si>
  <si>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</si>
  <si>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</si>
  <si>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</si>
  <si>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</si>
  <si>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</si>
  <si>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</si>
  <si>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</si>
  <si>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</si>
  <si>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</si>
  <si>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</si>
  <si>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</si>
  <si>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</si>
  <si>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</si>
  <si>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</si>
  <si>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</si>
  <si>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</si>
  <si>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</si>
  <si>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</si>
  <si>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</si>
  <si>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</si>
  <si>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</si>
  <si>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</si>
  <si>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</si>
  <si>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</si>
  <si>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</si>
  <si>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</si>
  <si>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</si>
  <si>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</si>
  <si>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</si>
  <si>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</si>
  <si>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</si>
  <si>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</si>
  <si>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</si>
  <si>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</si>
  <si>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</si>
  <si>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</si>
  <si>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</si>
  <si>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</si>
  <si>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</si>
  <si>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</si>
  <si>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</si>
  <si>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</si>
  <si>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</si>
  <si>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</si>
  <si>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</si>
  <si>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</si>
  <si>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</si>
  <si>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</si>
  <si>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</si>
  <si>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</si>
  <si>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</si>
  <si>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</si>
  <si>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</si>
  <si>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</si>
  <si>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</si>
  <si>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</si>
  <si>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</si>
  <si>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</si>
  <si>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</si>
  <si>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</si>
  <si>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</si>
  <si>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</si>
  <si>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</si>
  <si>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</si>
  <si>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</si>
  <si>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</si>
  <si>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</si>
  <si>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</si>
  <si>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</si>
  <si>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</si>
  <si>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</si>
  <si>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</si>
  <si>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</si>
  <si>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</si>
  <si>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</si>
  <si>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</si>
  <si>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</si>
  <si>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</si>
  <si>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</si>
  <si>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</si>
  <si>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</si>
  <si>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</si>
  <si>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</si>
  <si>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</si>
  <si>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</si>
  <si>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</si>
  <si>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</si>
  <si>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</si>
  <si>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</si>
  <si>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</si>
  <si>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</si>
  <si>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</si>
  <si>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</si>
  <si>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</si>
  <si>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</si>
  <si>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</si>
  <si>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</si>
  <si>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</si>
  <si>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</si>
  <si>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</si>
  <si>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</si>
  <si>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</si>
  <si>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</si>
  <si>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</si>
  <si>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</si>
  <si>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</si>
  <si>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</si>
  <si>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</si>
  <si>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</si>
  <si>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</si>
  <si>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</si>
  <si>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</si>
  <si>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</si>
  <si>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</si>
  <si>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</si>
  <si>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</si>
  <si>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</si>
  <si>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</si>
  <si>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</si>
  <si>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</si>
  <si>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</si>
  <si>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</si>
  <si>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</si>
  <si>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</si>
  <si>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</si>
  <si>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</si>
  <si>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</si>
  <si>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</si>
  <si>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</si>
  <si>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</si>
  <si>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</si>
  <si>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</si>
  <si>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</si>
  <si>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</si>
  <si>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</si>
  <si>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</si>
  <si>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</si>
  <si>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</si>
  <si>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</si>
  <si>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</si>
  <si>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</si>
  <si>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</si>
  <si>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</si>
  <si>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</si>
  <si>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</si>
  <si>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</si>
  <si>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</si>
  <si>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</si>
  <si>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</si>
  <si>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</si>
  <si>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</si>
  <si>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</si>
  <si>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</si>
  <si>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</si>
  <si>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</si>
  <si>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</si>
  <si>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</si>
  <si>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</si>
  <si>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</si>
  <si>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</si>
  <si>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</si>
  <si>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</si>
  <si>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</si>
  <si>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</si>
  <si>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</si>
  <si>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</si>
  <si>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</si>
  <si>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</si>
  <si>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</si>
  <si>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</si>
  <si>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</si>
  <si>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</si>
  <si>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</si>
  <si>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</si>
  <si>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</si>
  <si>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</si>
  <si>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</si>
  <si>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</si>
  <si>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</si>
  <si>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</si>
  <si>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</si>
  <si>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</si>
  <si>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</si>
  <si>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</si>
  <si>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</si>
  <si>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</si>
  <si>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</si>
  <si>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</si>
  <si>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</si>
  <si>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</si>
  <si>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</si>
  <si>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</si>
  <si>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</si>
  <si>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</si>
  <si>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</si>
  <si>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</si>
  <si>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</si>
  <si>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</si>
  <si>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</si>
  <si>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</si>
  <si>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</si>
  <si>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</si>
  <si>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</si>
  <si>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</si>
  <si>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</si>
  <si>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</si>
  <si>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</si>
  <si>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</si>
  <si>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</si>
  <si>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</si>
  <si>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</si>
  <si>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</si>
  <si>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</si>
  <si>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</si>
  <si>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</si>
  <si>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</si>
  <si>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</si>
  <si>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</si>
  <si>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</si>
  <si>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</si>
  <si>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</si>
  <si>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</si>
  <si>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</si>
  <si>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</si>
  <si>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</si>
  <si>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</si>
  <si>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</si>
  <si>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</si>
  <si>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</si>
  <si>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</si>
  <si>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</si>
  <si>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</si>
  <si>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</si>
  <si>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</si>
  <si>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</si>
  <si>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</si>
  <si>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</si>
  <si>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</si>
  <si>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</si>
  <si>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</si>
  <si>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</si>
  <si>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</si>
  <si>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</si>
  <si>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</si>
  <si>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</si>
  <si>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</si>
  <si>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</si>
  <si>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</si>
  <si>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</si>
  <si>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</si>
  <si>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</si>
  <si>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</si>
  <si>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</si>
  <si>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</si>
  <si>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</si>
  <si>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</si>
  <si>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</si>
  <si>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</si>
  <si>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</si>
  <si>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</si>
  <si>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</si>
  <si>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</si>
  <si>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</si>
  <si>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</si>
  <si>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</si>
  <si>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</si>
  <si>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</si>
  <si>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</si>
  <si>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</si>
  <si>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</si>
  <si>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</si>
  <si>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</si>
  <si>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</si>
  <si>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</si>
  <si>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</si>
  <si>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</si>
  <si>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</si>
  <si>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</si>
  <si>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</si>
  <si>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</si>
  <si>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</si>
  <si>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</si>
  <si>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</si>
  <si>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</si>
  <si>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</si>
  <si>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</si>
  <si>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</si>
  <si>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</si>
  <si>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</si>
  <si>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</si>
  <si>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</si>
  <si>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</si>
  <si>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</si>
  <si>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</si>
  <si>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</si>
  <si>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</si>
  <si>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</si>
  <si>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</si>
  <si>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</si>
  <si>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</si>
  <si>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</si>
  <si>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</si>
  <si>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</si>
  <si>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</si>
  <si>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</si>
  <si>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</si>
  <si>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</si>
  <si>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</si>
  <si>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</si>
  <si>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</si>
  <si>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</si>
  <si>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</si>
  <si>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</si>
  <si>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</si>
  <si>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</si>
  <si>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</si>
  <si>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</si>
  <si>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</si>
  <si>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</si>
  <si>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</si>
  <si>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</si>
  <si>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</si>
  <si>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</si>
  <si>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</si>
  <si>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</si>
  <si>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</si>
  <si>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</si>
  <si>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</si>
  <si>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</si>
  <si>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</si>
  <si>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</si>
  <si>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</si>
  <si>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</si>
  <si>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</si>
  <si>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</si>
  <si>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</si>
  <si>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</si>
  <si>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</si>
  <si>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</si>
  <si>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</si>
  <si>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</si>
  <si>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</si>
  <si>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</si>
  <si>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</si>
  <si>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</si>
  <si>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</si>
  <si>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</si>
  <si>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</si>
  <si>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</si>
  <si>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</si>
  <si>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</si>
  <si>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</si>
  <si>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</si>
  <si>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</si>
  <si>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</si>
  <si>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</si>
  <si>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</si>
  <si>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</si>
  <si>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</si>
  <si>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</si>
  <si>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</si>
  <si>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</si>
  <si>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</si>
  <si>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</si>
  <si>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</si>
  <si>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</si>
  <si>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</si>
  <si>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</si>
  <si>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</si>
  <si>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</si>
  <si>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</si>
  <si>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</si>
  <si>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</si>
  <si>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</si>
  <si>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</si>
  <si>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</si>
  <si>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</si>
  <si>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</si>
  <si>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</si>
  <si>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</si>
  <si>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</si>
  <si>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</si>
  <si>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</si>
  <si>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</si>
  <si>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</si>
  <si>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</si>
  <si>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</si>
  <si>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</si>
  <si>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</si>
  <si>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</si>
  <si>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</si>
  <si>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</si>
  <si>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</si>
  <si>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</si>
  <si>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</si>
  <si>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</si>
  <si>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</si>
  <si>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</si>
  <si>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</si>
  <si>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</si>
  <si>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</si>
  <si>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</si>
  <si>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</si>
  <si>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</si>
  <si>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</si>
  <si>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</si>
  <si>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</si>
  <si>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</si>
  <si>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</si>
  <si>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</si>
  <si>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</si>
  <si>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</si>
  <si>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</si>
  <si>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</si>
  <si>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</si>
  <si>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</si>
  <si>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</si>
  <si>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</si>
  <si>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</si>
  <si>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</si>
  <si>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</si>
  <si>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</si>
  <si>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</si>
  <si>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</si>
  <si>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</si>
  <si>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</si>
  <si>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</si>
  <si>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</si>
  <si>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</si>
  <si>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</si>
  <si>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</si>
  <si>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</si>
  <si>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</si>
  <si>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</si>
  <si>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</si>
  <si>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</si>
  <si>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</si>
  <si>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</si>
  <si>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</si>
  <si>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</si>
  <si>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</si>
  <si>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</si>
  <si>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</si>
  <si>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</si>
  <si>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</si>
  <si>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</si>
  <si>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</si>
  <si>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</si>
  <si>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</si>
  <si>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</si>
  <si>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</si>
  <si>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</si>
  <si>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</si>
  <si>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</si>
  <si>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</si>
  <si>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</si>
  <si>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</si>
  <si>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</si>
  <si>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</si>
  <si>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</si>
  <si>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</si>
  <si>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</si>
  <si>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</si>
  <si>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</si>
  <si>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</si>
  <si>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</si>
  <si>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</si>
  <si>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</si>
  <si>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</si>
  <si>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</si>
  <si>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</si>
  <si>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</si>
  <si>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</si>
  <si>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</si>
  <si>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</si>
  <si>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</si>
  <si>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</si>
  <si>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</si>
  <si>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</si>
  <si>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</si>
  <si>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</si>
  <si>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</si>
  <si>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</si>
  <si>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</si>
  <si>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</si>
  <si>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</si>
  <si>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</si>
  <si>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</si>
  <si>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</si>
  <si>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</si>
  <si>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</si>
  <si>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</si>
  <si>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</si>
  <si>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</si>
  <si>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</si>
  <si>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</si>
  <si>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</si>
  <si>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</si>
  <si>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</si>
  <si>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</si>
  <si>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</si>
  <si>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</si>
  <si>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</si>
  <si>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</si>
  <si>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</si>
  <si>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</si>
  <si>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</si>
  <si>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</si>
  <si>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</si>
  <si>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</si>
  <si>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</si>
  <si>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</si>
  <si>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</si>
  <si>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</si>
  <si>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</si>
  <si>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</si>
  <si>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</si>
  <si>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</si>
  <si>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</si>
  <si>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</si>
  <si>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</si>
  <si>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</si>
  <si>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</si>
  <si>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</si>
  <si>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</si>
  <si>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</si>
  <si>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</si>
  <si>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</si>
  <si>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</si>
  <si>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</si>
  <si>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</si>
  <si>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</si>
  <si>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</si>
  <si>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</si>
  <si>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</si>
  <si>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</si>
  <si>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</si>
  <si>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</si>
  <si>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</si>
  <si>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</si>
  <si>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</si>
  <si>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</si>
  <si>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</si>
  <si>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</si>
  <si>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</si>
  <si>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</si>
  <si>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</si>
  <si>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</si>
  <si>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</si>
  <si>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</si>
  <si>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</si>
  <si>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</si>
  <si>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</si>
  <si>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</si>
  <si>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</si>
  <si>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</si>
  <si>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</si>
  <si>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</si>
  <si>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</si>
  <si>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</si>
  <si>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</si>
  <si>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</si>
  <si>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</si>
  <si>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</si>
  <si>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</si>
  <si>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</si>
  <si>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</si>
  <si>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</si>
  <si>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</si>
  <si>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</si>
  <si>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</si>
  <si>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</si>
  <si>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</si>
  <si>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</si>
  <si>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</si>
  <si>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</si>
  <si>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</si>
  <si>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</si>
  <si>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</si>
  <si>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</si>
  <si>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</si>
  <si>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</si>
  <si>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</si>
  <si>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</si>
  <si>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</si>
  <si>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</si>
  <si>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</si>
  <si>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</si>
  <si>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</si>
  <si>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</si>
  <si>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</si>
  <si>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</si>
  <si>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</si>
  <si>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</si>
  <si>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</si>
  <si>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</si>
  <si>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</si>
  <si>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</si>
  <si>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</si>
  <si>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</si>
  <si>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</si>
  <si>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</si>
  <si>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</si>
  <si>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</si>
  <si>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</si>
  <si>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</si>
  <si>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</si>
  <si>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</si>
  <si>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</si>
  <si>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</si>
  <si>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</si>
  <si>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</si>
  <si>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</si>
  <si>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</si>
  <si>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</si>
  <si>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</si>
  <si>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</si>
  <si>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</si>
  <si>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</si>
  <si>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</si>
  <si>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</si>
  <si>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</si>
  <si>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</si>
  <si>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</si>
  <si>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</si>
  <si>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</si>
  <si>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</si>
  <si>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</si>
  <si>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</si>
  <si>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</si>
  <si>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</si>
  <si>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</si>
  <si>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</si>
  <si>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</si>
  <si>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</si>
  <si>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</si>
  <si>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</si>
  <si>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</si>
  <si>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</si>
  <si>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</si>
  <si>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</si>
  <si>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</si>
  <si>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</si>
  <si>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</si>
  <si>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</si>
  <si>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</si>
  <si>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</si>
  <si>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</si>
  <si>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</si>
  <si>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</si>
  <si>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</si>
  <si>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</si>
  <si>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</si>
  <si>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</si>
  <si>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</si>
  <si>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</si>
  <si>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</si>
  <si>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</si>
  <si>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</si>
  <si>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</si>
  <si>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</si>
  <si>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</si>
  <si>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</si>
  <si>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</si>
  <si>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</si>
  <si>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</si>
  <si>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</si>
  <si>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</si>
  <si>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</si>
  <si>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</si>
  <si>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</si>
  <si>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</si>
  <si>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</si>
  <si>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</si>
  <si>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</si>
  <si>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</si>
  <si>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</si>
  <si>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</si>
  <si>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</si>
  <si>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</si>
  <si>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</si>
  <si>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</si>
  <si>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</si>
  <si>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</si>
  <si>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</si>
  <si>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</si>
  <si>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</si>
  <si>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</si>
  <si>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</si>
  <si>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</si>
  <si>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</si>
  <si>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</si>
  <si>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</si>
  <si>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</si>
  <si>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</si>
  <si>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</si>
  <si>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</si>
  <si>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</si>
  <si>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</si>
  <si>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</si>
  <si>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</si>
  <si>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</si>
  <si>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</si>
  <si>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</si>
  <si>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</si>
  <si>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</si>
  <si>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</si>
  <si>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</si>
  <si>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</si>
  <si>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</si>
  <si>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</si>
  <si>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</si>
  <si>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</si>
  <si>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</si>
  <si>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</si>
  <si>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</si>
  <si>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</si>
  <si>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</si>
  <si>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</si>
  <si>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</si>
  <si>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</si>
  <si>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</si>
  <si>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</si>
  <si>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</si>
  <si>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</si>
  <si>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</si>
  <si>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</si>
  <si>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</si>
  <si>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</si>
  <si>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</si>
  <si>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</si>
  <si>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</si>
  <si>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</si>
  <si>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</si>
  <si>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</si>
  <si>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</si>
  <si>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</si>
  <si>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</si>
  <si>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</si>
  <si>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</si>
  <si>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</si>
  <si>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</si>
  <si>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</si>
  <si>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</si>
  <si>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</si>
  <si>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</si>
  <si>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</si>
  <si>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</si>
  <si>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</si>
  <si>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</si>
  <si>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</si>
  <si>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</si>
  <si>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</si>
  <si>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</si>
  <si>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</si>
  <si>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</si>
  <si>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</si>
  <si>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</si>
  <si>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</si>
  <si>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</si>
  <si>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</si>
  <si>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</si>
  <si>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</si>
  <si>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</si>
  <si>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</si>
  <si>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</si>
  <si>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</si>
  <si>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</si>
  <si>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</si>
  <si>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</si>
  <si>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</si>
  <si>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</si>
  <si>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</si>
  <si>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</si>
  <si>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</si>
  <si>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</si>
  <si>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</si>
  <si>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</si>
  <si>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</si>
  <si>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</si>
  <si>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</si>
  <si>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</si>
  <si>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</si>
  <si>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</si>
  <si>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</si>
  <si>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</si>
  <si>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</si>
  <si>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</si>
  <si>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</si>
  <si>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</si>
  <si>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</si>
  <si>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</si>
  <si>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</si>
  <si>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</si>
  <si>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</si>
  <si>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</si>
  <si>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</si>
  <si>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</si>
  <si>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</si>
  <si>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</si>
  <si>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</si>
  <si>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</si>
  <si>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</si>
  <si>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</si>
  <si>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</si>
  <si>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</si>
  <si>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</si>
  <si>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</si>
  <si>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</si>
  <si>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</si>
  <si>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</si>
  <si>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</si>
  <si>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</si>
  <si>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</si>
  <si>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</si>
  <si>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</si>
  <si>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</si>
  <si>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</si>
  <si>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</si>
  <si>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</si>
  <si>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</si>
  <si>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</si>
  <si>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</si>
  <si>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</si>
  <si>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</si>
  <si>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</si>
  <si>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</si>
  <si>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</si>
  <si>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</si>
  <si>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</si>
  <si>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</si>
  <si>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</si>
  <si>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</si>
  <si>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</si>
  <si>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</si>
  <si>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</si>
  <si>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</si>
  <si>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</si>
  <si>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</si>
  <si>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</si>
  <si>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</si>
  <si>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</si>
  <si>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</si>
  <si>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</si>
  <si>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</si>
  <si>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</si>
  <si>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</si>
  <si>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</si>
  <si>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</si>
  <si>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</si>
  <si>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</si>
  <si>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</si>
  <si>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</si>
  <si>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</si>
  <si>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</si>
  <si>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</si>
  <si>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</si>
  <si>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</si>
  <si>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</si>
  <si>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</si>
  <si>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</si>
  <si>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</si>
  <si>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</si>
  <si>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</si>
  <si>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</si>
  <si>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</si>
  <si>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</si>
  <si>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</si>
  <si>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</si>
  <si>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</si>
  <si>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</si>
  <si>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</si>
  <si>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</si>
  <si>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</si>
  <si>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</si>
  <si>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</si>
  <si>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</si>
  <si>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</si>
  <si>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</si>
  <si>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</si>
  <si>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</si>
  <si>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</si>
  <si>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</si>
  <si>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</si>
  <si>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</si>
  <si>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</si>
  <si>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</si>
  <si>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</si>
  <si>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</si>
  <si>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</si>
  <si>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</si>
  <si>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</si>
  <si>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</si>
  <si>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</si>
  <si>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</si>
  <si>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</si>
  <si>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</si>
  <si>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</si>
  <si>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</si>
  <si>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</si>
  <si>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</si>
  <si>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</si>
  <si>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</si>
  <si>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</si>
  <si>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</si>
  <si>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</si>
  <si>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</si>
  <si>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</si>
  <si>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</si>
  <si>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</si>
  <si>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</si>
  <si>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</si>
  <si>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</si>
  <si>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</si>
  <si>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</si>
  <si>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</si>
  <si>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</si>
  <si>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</si>
  <si>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</si>
  <si>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</si>
  <si>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</si>
  <si>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</si>
  <si>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</si>
  <si>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</si>
  <si>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</si>
  <si>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</si>
  <si>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</si>
  <si>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</si>
  <si>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</si>
  <si>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</si>
  <si>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</si>
  <si>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</si>
  <si>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</si>
  <si>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</si>
  <si>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</si>
  <si>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</si>
  <si>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</si>
  <si>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</si>
  <si>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</si>
  <si>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</si>
  <si>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</si>
  <si>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</si>
  <si>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</si>
  <si>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</si>
  <si>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</si>
  <si>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</si>
  <si>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</si>
  <si>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</si>
  <si>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</si>
  <si>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</si>
  <si>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</si>
  <si>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</si>
  <si>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</si>
  <si>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</si>
  <si>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</si>
  <si>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</si>
  <si>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</si>
  <si>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</si>
  <si>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</si>
  <si>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</si>
  <si>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</si>
  <si>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</si>
  <si>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</si>
  <si>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</si>
  <si>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</si>
  <si>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</si>
  <si>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</si>
  <si>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</si>
  <si>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</si>
  <si>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</si>
  <si>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</si>
  <si>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</si>
  <si>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</si>
  <si>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</si>
  <si>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</si>
  <si>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</si>
  <si>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</si>
  <si>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</si>
  <si>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</si>
  <si>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</si>
  <si>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</si>
  <si>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</si>
  <si>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</si>
  <si>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</si>
  <si>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</si>
  <si>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</si>
  <si>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</si>
  <si>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</si>
  <si>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</si>
  <si>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</si>
  <si>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</si>
  <si>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</si>
  <si>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</si>
  <si>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</si>
  <si>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</si>
  <si>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</si>
  <si>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</si>
  <si>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</si>
  <si>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</si>
  <si>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</si>
  <si>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</si>
  <si>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</si>
  <si>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</si>
  <si>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</si>
  <si>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</si>
  <si>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</si>
  <si>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</si>
  <si>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</si>
  <si>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</si>
  <si>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</si>
  <si>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</si>
  <si>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</si>
  <si>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</si>
  <si>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</si>
  <si>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</si>
  <si>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</si>
  <si>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</si>
  <si>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</si>
  <si>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</si>
  <si>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</si>
  <si>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</si>
  <si>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</si>
  <si>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</si>
  <si>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</si>
  <si>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</si>
  <si>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</si>
  <si>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</si>
  <si>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</si>
  <si>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</si>
  <si>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</si>
  <si>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</si>
  <si>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</si>
  <si>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</si>
  <si>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</si>
  <si>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</si>
  <si>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</si>
  <si>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</si>
  <si>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</si>
  <si>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</si>
  <si>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</si>
  <si>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</si>
  <si>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</si>
  <si>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</si>
  <si>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</si>
  <si>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</si>
  <si>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</si>
  <si>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</si>
  <si>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</si>
  <si>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</si>
  <si>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</si>
  <si>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</si>
  <si>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</si>
  <si>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</si>
  <si>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</si>
  <si>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</si>
  <si>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</si>
  <si>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</si>
  <si>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</si>
  <si>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</si>
  <si>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</si>
  <si>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</si>
  <si>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</si>
  <si>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</si>
  <si>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</si>
  <si>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</si>
  <si>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</si>
  <si>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</si>
  <si>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</si>
  <si>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</si>
  <si>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</si>
  <si>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</si>
  <si>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</si>
  <si>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</si>
  <si>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</si>
  <si>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</si>
  <si>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</si>
  <si>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</si>
  <si>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</si>
  <si>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</si>
  <si>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</si>
  <si>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</si>
  <si>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</si>
  <si>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</si>
  <si>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</si>
  <si>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</si>
  <si>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</si>
  <si>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</si>
  <si>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</si>
  <si>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</si>
  <si>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</si>
  <si>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</si>
  <si>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</si>
  <si>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</si>
  <si>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</si>
  <si>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</si>
  <si>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</si>
  <si>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</si>
  <si>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</si>
  <si>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</si>
  <si>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</si>
  <si>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</si>
  <si>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</si>
  <si>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</si>
  <si>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</si>
  <si>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</si>
  <si>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</si>
  <si>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</si>
  <si>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</si>
  <si>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</si>
  <si>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</si>
  <si>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</si>
  <si>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</si>
  <si>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</si>
  <si>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</si>
  <si>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</si>
  <si>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</si>
  <si>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</si>
  <si>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</si>
  <si>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</si>
  <si>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</si>
  <si>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</si>
  <si>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</si>
  <si>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</si>
  <si>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</si>
  <si>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</si>
  <si>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</si>
  <si>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</si>
  <si>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</si>
  <si>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</si>
  <si>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</si>
  <si>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</si>
  <si>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</si>
  <si>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</si>
  <si>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</si>
  <si>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</si>
  <si>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</si>
  <si>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</si>
  <si>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</si>
  <si>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</si>
  <si>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</si>
  <si>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</si>
  <si>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</si>
  <si>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</si>
  <si>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</si>
  <si>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</si>
  <si>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</si>
  <si>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</si>
  <si>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</si>
  <si>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</si>
  <si>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</si>
  <si>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</si>
  <si>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</si>
  <si>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</si>
  <si>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</si>
  <si>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</si>
  <si>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</si>
  <si>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</si>
  <si>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</si>
  <si>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</si>
  <si>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</si>
  <si>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</si>
  <si>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</si>
  <si>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</si>
  <si>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</si>
  <si>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</si>
  <si>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</si>
  <si>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</si>
  <si>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</si>
  <si>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</si>
  <si>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</si>
  <si>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</si>
  <si>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</si>
  <si>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</si>
  <si>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</si>
  <si>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</si>
  <si>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</si>
  <si>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</si>
  <si>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</si>
  <si>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</si>
  <si>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</si>
  <si>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</si>
  <si>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</si>
  <si>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</si>
  <si>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</si>
  <si>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</si>
  <si>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</si>
  <si>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</si>
  <si>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</si>
  <si>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</si>
  <si>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</si>
  <si>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</si>
  <si>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</si>
  <si>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</si>
  <si>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</si>
  <si>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</si>
  <si>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</si>
  <si>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</si>
  <si>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</si>
  <si>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</si>
  <si>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</si>
  <si>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</si>
  <si>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</si>
  <si>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</si>
  <si>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</si>
  <si>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</si>
  <si>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</si>
  <si>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</si>
  <si>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</si>
  <si>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</si>
  <si>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</si>
  <si>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</si>
  <si>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</si>
  <si>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</si>
  <si>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</si>
  <si>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</si>
  <si>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</si>
  <si>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</si>
  <si>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</si>
  <si>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</si>
  <si>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</si>
  <si>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</si>
  <si>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</si>
  <si>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</si>
  <si>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</si>
  <si>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</si>
  <si>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</si>
  <si>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</si>
  <si>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</si>
  <si>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</si>
  <si>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</si>
  <si>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</si>
  <si>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</si>
  <si>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</si>
  <si>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</si>
  <si>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</si>
  <si>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</si>
  <si>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</si>
  <si>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</si>
  <si>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</si>
  <si>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</si>
  <si>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</si>
  <si>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</si>
  <si>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</si>
  <si>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</si>
  <si>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</si>
  <si>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</si>
  <si>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</si>
  <si>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</si>
  <si>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</si>
  <si>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</si>
  <si>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</si>
  <si>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</si>
  <si>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</si>
  <si>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</si>
  <si>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</si>
  <si>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</si>
  <si>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</si>
  <si>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</si>
  <si>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</si>
  <si>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</si>
  <si>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</si>
  <si>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</si>
  <si>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</si>
  <si>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</si>
  <si>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</si>
  <si>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</si>
  <si>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</si>
  <si>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</si>
  <si>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</si>
  <si>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</si>
  <si>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</si>
  <si>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</si>
  <si>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</si>
  <si>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</si>
  <si>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</si>
  <si>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</si>
  <si>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</si>
  <si>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</si>
  <si>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</si>
  <si>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</si>
  <si>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</si>
  <si>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</si>
  <si>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</si>
  <si>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</si>
  <si>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</si>
  <si>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</si>
  <si>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</si>
  <si>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</si>
  <si>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</si>
  <si>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</si>
  <si>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</si>
  <si>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</si>
  <si>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</si>
  <si>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</si>
  <si>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</si>
  <si>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</si>
  <si>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</si>
  <si>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</si>
  <si>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</si>
  <si>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</si>
  <si>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</si>
  <si>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</si>
  <si>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</si>
  <si>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</si>
  <si>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</si>
  <si>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</si>
  <si>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</si>
  <si>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</si>
  <si>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</si>
  <si>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</si>
  <si>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</si>
  <si>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</si>
  <si>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</si>
  <si>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</si>
  <si>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</si>
  <si>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</si>
  <si>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</si>
  <si>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</si>
  <si>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</si>
  <si>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</si>
  <si>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</si>
  <si>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</si>
  <si>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</si>
  <si>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</si>
  <si>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</si>
  <si>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</si>
  <si>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</si>
  <si>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</si>
  <si>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</si>
  <si>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</si>
  <si>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</si>
  <si>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</si>
  <si>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</si>
  <si>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</si>
  <si>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</si>
  <si>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</si>
  <si>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</si>
  <si>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</si>
  <si>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</si>
  <si>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</si>
  <si>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</si>
  <si>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</si>
  <si>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</si>
  <si>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</si>
  <si>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</si>
  <si>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</si>
  <si>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</si>
  <si>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</si>
  <si>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</si>
  <si>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</si>
  <si>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</si>
  <si>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</si>
  <si>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</si>
  <si>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</si>
  <si>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</si>
  <si>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</si>
  <si>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</si>
  <si>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</si>
  <si>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</si>
  <si>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</si>
  <si>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</si>
  <si>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</si>
  <si>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</si>
  <si>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</si>
  <si>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</si>
  <si>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</si>
  <si>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</si>
  <si>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</si>
  <si>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</si>
  <si>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</si>
  <si>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</si>
  <si>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</si>
  <si>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</si>
  <si>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</si>
  <si>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</si>
  <si>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</si>
  <si>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</si>
  <si>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</si>
  <si>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</si>
  <si>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</si>
  <si>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</si>
  <si>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</si>
  <si>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</si>
  <si>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</si>
  <si>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</si>
  <si>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</si>
  <si>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</si>
  <si>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</si>
  <si>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</si>
  <si>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</si>
  <si>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</si>
  <si>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</si>
  <si>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</si>
  <si>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</si>
  <si>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</si>
  <si>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</si>
  <si>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</si>
  <si>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</si>
  <si>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</si>
  <si>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</si>
  <si>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</si>
  <si>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</si>
  <si>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</si>
  <si>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</si>
  <si>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</si>
  <si>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</si>
  <si>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</si>
  <si>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</si>
  <si>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</si>
  <si>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</si>
  <si>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</si>
  <si>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</si>
  <si>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</si>
  <si>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</si>
  <si>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</si>
  <si>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</si>
  <si>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</si>
  <si>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</si>
  <si>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</si>
  <si>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</si>
  <si>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</si>
  <si>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</si>
  <si>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</si>
  <si>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</si>
  <si>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</si>
  <si>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</si>
  <si>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</si>
  <si>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</si>
  <si>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</si>
  <si>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</si>
  <si>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</si>
  <si>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</si>
  <si>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</si>
  <si>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</si>
  <si>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</si>
  <si>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</si>
  <si>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</si>
  <si>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</si>
  <si>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</si>
  <si>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</si>
  <si>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</si>
  <si>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</si>
  <si>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</si>
  <si>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</si>
  <si>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</si>
  <si>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</si>
  <si>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</si>
  <si>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</si>
  <si>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</si>
  <si>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</si>
  <si>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</si>
  <si>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</si>
  <si>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</si>
  <si>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</si>
  <si>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</si>
  <si>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</si>
  <si>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</si>
  <si>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</si>
  <si>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</si>
  <si>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</si>
  <si>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</si>
  <si>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</si>
  <si>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</si>
  <si>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</si>
  <si>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</si>
  <si>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</si>
  <si>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</si>
  <si>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</si>
  <si>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</si>
  <si>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</si>
  <si>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</si>
  <si>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</si>
  <si>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</si>
  <si>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</si>
  <si>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</si>
  <si>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</si>
  <si>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</si>
  <si>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</si>
  <si>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</si>
  <si>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</si>
  <si>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</si>
  <si>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</si>
  <si>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</si>
  <si>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</si>
  <si>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</si>
  <si>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</si>
  <si>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</si>
  <si>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</si>
  <si>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</si>
  <si>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</si>
  <si>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</si>
  <si>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</si>
  <si>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</si>
  <si>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</si>
  <si>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</si>
  <si>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</si>
  <si>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</si>
  <si>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</si>
  <si>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</si>
  <si>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</si>
  <si>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</si>
  <si>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</si>
  <si>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</si>
  <si>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</si>
  <si>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</si>
  <si>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</si>
  <si>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</si>
  <si>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</si>
  <si>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</si>
  <si>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</si>
  <si>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</si>
  <si>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</si>
  <si>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</si>
  <si>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</si>
  <si>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</si>
  <si>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</si>
  <si>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</si>
  <si>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</si>
  <si>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</si>
  <si>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</si>
  <si>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</si>
  <si>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</si>
  <si>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</si>
  <si>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</si>
  <si>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</si>
  <si>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</si>
  <si>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</si>
  <si>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</si>
  <si>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</si>
  <si>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</si>
  <si>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</si>
  <si>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</si>
  <si>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</si>
  <si>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</si>
  <si>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</si>
  <si>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</si>
  <si>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</si>
  <si>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</si>
  <si>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</si>
  <si>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</si>
  <si>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</si>
  <si>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</si>
  <si>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</si>
  <si>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</si>
  <si>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</si>
  <si>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</si>
  <si>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</si>
  <si>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</si>
  <si>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</si>
  <si>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</si>
  <si>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</si>
  <si>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</si>
  <si>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</si>
  <si>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</si>
  <si>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</si>
  <si>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</si>
  <si>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</si>
  <si>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</si>
  <si>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</si>
  <si>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</si>
  <si>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</si>
  <si>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</si>
  <si>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</si>
  <si>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</si>
  <si>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</si>
  <si>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</si>
  <si>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</si>
  <si>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</si>
  <si>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</si>
  <si>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</si>
  <si>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</si>
  <si>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</si>
  <si>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</si>
  <si>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</si>
  <si>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</si>
  <si>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</si>
  <si>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</si>
  <si>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</si>
  <si>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</si>
  <si>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</si>
  <si>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</si>
  <si>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</si>
  <si>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</si>
  <si>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</si>
  <si>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</si>
  <si>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</si>
  <si>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</si>
  <si>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</si>
  <si>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</si>
  <si>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</si>
  <si>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</si>
  <si>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</si>
  <si>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</si>
  <si>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</si>
  <si>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</si>
  <si>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</si>
  <si>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</si>
  <si>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</si>
  <si>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</si>
  <si>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</si>
  <si>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</si>
  <si>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</si>
  <si>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</si>
  <si>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</si>
  <si>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</si>
  <si>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</si>
  <si>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</si>
  <si>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</si>
  <si>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</si>
  <si>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</si>
  <si>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</si>
  <si>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</si>
  <si>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</si>
  <si>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</si>
  <si>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</si>
  <si>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</si>
  <si>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</si>
  <si>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</si>
  <si>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</si>
  <si>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</si>
  <si>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</si>
  <si>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</si>
  <si>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</si>
  <si>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</si>
  <si>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</si>
  <si>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</si>
  <si>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</si>
  <si>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</si>
  <si>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</si>
  <si>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</si>
  <si>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</si>
  <si>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</si>
  <si>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</si>
  <si>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</si>
  <si>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</si>
  <si>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</si>
  <si>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</si>
  <si>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</si>
  <si>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</si>
  <si>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</si>
  <si>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</si>
  <si>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</si>
  <si>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</si>
  <si>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</si>
  <si>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</si>
  <si>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</si>
  <si>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</si>
  <si>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</si>
  <si>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</si>
  <si>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</si>
  <si>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</si>
  <si>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</si>
  <si>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</si>
  <si>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</si>
  <si>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</si>
  <si>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</si>
  <si>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</si>
  <si>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</si>
  <si>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</si>
  <si>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</si>
  <si>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</si>
  <si>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</si>
  <si>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</si>
  <si>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</si>
  <si>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</si>
  <si>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</si>
  <si>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</si>
  <si>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</si>
  <si>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</si>
  <si>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</si>
  <si>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</si>
  <si>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</si>
  <si>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</si>
  <si>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</si>
  <si>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</si>
  <si>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</si>
  <si>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</si>
  <si>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</si>
  <si>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</si>
  <si>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</si>
  <si>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</si>
  <si>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</si>
  <si>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</si>
  <si>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</si>
  <si>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</si>
  <si>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</si>
  <si>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</si>
  <si>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</si>
  <si>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</si>
  <si>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</si>
  <si>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</si>
  <si>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</si>
  <si>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</si>
  <si>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</si>
  <si>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</si>
  <si>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</si>
  <si>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</si>
  <si>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</si>
  <si>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</si>
  <si>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</si>
  <si>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</si>
  <si>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</si>
  <si>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</si>
  <si>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</si>
  <si>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</si>
  <si>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</si>
  <si>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</si>
  <si>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</si>
  <si>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</si>
  <si>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</si>
  <si>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</si>
  <si>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</si>
  <si>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</si>
  <si>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</si>
  <si>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</si>
  <si>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</si>
  <si>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</si>
  <si>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</si>
  <si>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</si>
  <si>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</si>
  <si>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</si>
  <si>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</si>
  <si>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</si>
  <si>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</si>
  <si>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</si>
  <si>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</si>
  <si>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</si>
  <si>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</si>
  <si>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</si>
  <si>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</si>
  <si>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</si>
  <si>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</si>
  <si>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</si>
  <si>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</si>
  <si>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</si>
  <si>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</si>
  <si>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</si>
  <si>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</si>
  <si>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</si>
  <si>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</si>
  <si>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</si>
  <si>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</si>
  <si>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</si>
  <si>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</si>
  <si>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</si>
  <si>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</si>
  <si>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</si>
  <si>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</si>
  <si>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</si>
  <si>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</si>
  <si>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</si>
  <si>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</si>
  <si>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</si>
  <si>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</si>
  <si>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</si>
  <si>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</si>
  <si>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</si>
  <si>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</si>
  <si>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</si>
  <si>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</si>
  <si>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</si>
  <si>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</si>
  <si>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</si>
  <si>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</si>
  <si>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</si>
  <si>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</si>
  <si>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</si>
  <si>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</si>
  <si>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</si>
  <si>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</si>
  <si>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</si>
  <si>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</si>
  <si>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</si>
  <si>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</si>
  <si>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</si>
  <si>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</si>
  <si>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</si>
  <si>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</si>
  <si>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</si>
  <si>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</si>
  <si>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</si>
  <si>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</si>
  <si>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</si>
  <si>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</si>
  <si>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</si>
  <si>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</si>
  <si>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</si>
  <si>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</si>
  <si>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</si>
  <si>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</si>
  <si>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</si>
  <si>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</si>
  <si>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</si>
  <si>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</si>
  <si>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</si>
  <si>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</si>
  <si>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</si>
  <si>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</si>
  <si>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</si>
  <si>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</si>
  <si>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</si>
  <si>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</si>
  <si>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</si>
  <si>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</si>
  <si>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</si>
  <si>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</si>
  <si>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</si>
  <si>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</si>
  <si>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</si>
  <si>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</si>
  <si>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</si>
  <si>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</si>
  <si>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</si>
  <si>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</si>
  <si>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</si>
  <si>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</si>
  <si>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</si>
  <si>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</si>
  <si>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</si>
  <si>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</si>
  <si>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</si>
  <si>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</si>
  <si>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</si>
  <si>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</si>
  <si>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</si>
  <si>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</si>
  <si>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</si>
  <si>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</si>
  <si>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</si>
  <si>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</si>
  <si>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</si>
  <si>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</si>
  <si>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</si>
  <si>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</si>
  <si>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</si>
  <si>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</si>
  <si>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</si>
  <si>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</si>
  <si>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</si>
  <si>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</si>
  <si>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</si>
  <si>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</si>
  <si>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</si>
  <si>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</si>
  <si>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</si>
  <si>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</si>
  <si>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</si>
  <si>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</si>
  <si>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</si>
  <si>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</si>
  <si>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</si>
  <si>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</si>
  <si>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</si>
  <si>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</si>
  <si>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</si>
  <si>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</si>
  <si>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</si>
  <si>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</si>
  <si>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</si>
  <si>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</si>
  <si>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</si>
  <si>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</si>
  <si>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</si>
  <si>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</si>
  <si>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</si>
  <si>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</si>
  <si>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</si>
  <si>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</si>
  <si>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</si>
  <si>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</si>
  <si>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</si>
  <si>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</si>
  <si>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</si>
  <si>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</si>
  <si>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</si>
  <si>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</si>
  <si>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</si>
  <si>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</si>
  <si>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</si>
  <si>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</si>
  <si>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</si>
  <si>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</si>
  <si>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</si>
  <si>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</si>
  <si>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</si>
  <si>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</si>
  <si>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</si>
  <si>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</si>
  <si>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</si>
  <si>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</si>
  <si>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</si>
  <si>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</si>
  <si>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</si>
  <si>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</si>
  <si>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</si>
  <si>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</si>
  <si>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</si>
  <si>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</si>
  <si>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</si>
  <si>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</si>
  <si>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</si>
  <si>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</si>
  <si>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</si>
  <si>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</si>
  <si>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</si>
  <si>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</si>
  <si>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</si>
  <si>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</si>
  <si>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</si>
  <si>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</si>
  <si>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</si>
  <si>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</si>
  <si>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</si>
  <si>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</si>
  <si>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</si>
  <si>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</si>
  <si>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</si>
  <si>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</si>
  <si>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</si>
  <si>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</si>
  <si>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</si>
  <si>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</si>
  <si>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</si>
  <si>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</si>
  <si>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</si>
  <si>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</si>
  <si>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</si>
  <si>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</si>
  <si>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</si>
  <si>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</si>
  <si>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</si>
  <si>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</si>
  <si>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</si>
  <si>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</si>
  <si>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</si>
  <si>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</si>
  <si>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</si>
  <si>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</si>
  <si>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</si>
  <si>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</si>
  <si>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</si>
  <si>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</si>
  <si>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</si>
  <si>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</si>
  <si>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</si>
  <si>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</si>
  <si>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</si>
  <si>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</si>
  <si>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</si>
  <si>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</si>
  <si>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</si>
  <si>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</si>
  <si>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</si>
  <si>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</si>
  <si>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</si>
  <si>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</si>
  <si>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</si>
  <si>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</si>
  <si>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</si>
  <si>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</si>
  <si>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</si>
  <si>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</si>
  <si>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</si>
  <si>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</si>
  <si>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</si>
  <si>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</si>
  <si>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</si>
  <si>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</si>
  <si>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</si>
  <si>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</si>
  <si>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</si>
  <si>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</si>
  <si>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</si>
  <si>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</si>
  <si>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</si>
  <si>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</si>
  <si>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</si>
  <si>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</si>
  <si>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</si>
  <si>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</si>
  <si>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</si>
  <si>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</si>
  <si>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</si>
  <si>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</si>
  <si>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</si>
  <si>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</si>
  <si>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</si>
  <si>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</si>
  <si>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</si>
  <si>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</si>
  <si>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</si>
  <si>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</si>
  <si>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</si>
  <si>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</si>
  <si>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</si>
  <si>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</si>
  <si>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</si>
  <si>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</si>
  <si>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</si>
  <si>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</si>
  <si>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</si>
  <si>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</si>
  <si>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</si>
  <si>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</si>
  <si>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</si>
  <si>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</si>
  <si>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</si>
  <si>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</si>
  <si>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</si>
  <si>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</si>
  <si>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</si>
  <si>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</si>
  <si>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</si>
  <si>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</si>
  <si>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</si>
  <si>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</si>
  <si>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</si>
  <si>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</si>
  <si>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</si>
  <si>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</si>
  <si>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</si>
  <si>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</si>
  <si>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</si>
  <si>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</si>
  <si>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</si>
  <si>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</si>
  <si>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</si>
  <si>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</si>
  <si>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</si>
  <si>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</si>
  <si>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</si>
  <si>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</si>
  <si>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</si>
  <si>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</si>
  <si>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</si>
  <si>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</si>
  <si>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</si>
  <si>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</si>
  <si>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</si>
  <si>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</si>
  <si>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</si>
  <si>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</si>
  <si>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</si>
  <si>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</si>
  <si>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</si>
  <si>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</si>
  <si>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</si>
  <si>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</si>
  <si>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</si>
  <si>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</si>
  <si>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</si>
  <si>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</si>
  <si>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</si>
  <si>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</si>
  <si>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</si>
  <si>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</si>
  <si>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</si>
  <si>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</si>
  <si>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</si>
  <si>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</si>
  <si>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</si>
  <si>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</si>
  <si>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</si>
  <si>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</si>
  <si>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</si>
  <si>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</si>
  <si>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</si>
  <si>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</si>
  <si>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</si>
  <si>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</si>
  <si>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</si>
  <si>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</si>
  <si>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</si>
  <si>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</si>
  <si>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</si>
  <si>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</si>
  <si>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</si>
  <si>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</si>
  <si>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</si>
  <si>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</si>
  <si>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</si>
  <si>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</si>
  <si>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</si>
  <si>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</si>
  <si>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</si>
  <si>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</si>
  <si>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</si>
  <si>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</si>
  <si>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</si>
  <si>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</si>
  <si>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</si>
  <si>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</si>
  <si>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</si>
  <si>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</si>
  <si>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</si>
  <si>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</si>
  <si>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</si>
  <si>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</si>
  <si>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</si>
  <si>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</si>
  <si>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</si>
  <si>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</si>
  <si>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</si>
  <si>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</si>
  <si>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</si>
  <si>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</si>
  <si>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</si>
  <si>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</si>
  <si>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</si>
  <si>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</si>
  <si>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</si>
  <si>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</si>
  <si>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</si>
  <si>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</si>
  <si>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</si>
  <si>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</si>
  <si>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</si>
  <si>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</si>
  <si>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</si>
  <si>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</si>
  <si>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</si>
  <si>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</si>
  <si>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</si>
  <si>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</si>
  <si>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</si>
  <si>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</si>
  <si>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</si>
  <si>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</si>
  <si>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</si>
  <si>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</si>
  <si>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</si>
  <si>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</si>
  <si>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</si>
  <si>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</si>
  <si>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</si>
  <si>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</si>
  <si>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</si>
  <si>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</si>
  <si>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</si>
  <si>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</si>
  <si>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</si>
  <si>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</si>
  <si>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</si>
  <si>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</si>
  <si>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</si>
  <si>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</si>
  <si>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</si>
  <si>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</si>
  <si>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</si>
  <si>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</si>
  <si>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</si>
  <si>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</si>
  <si>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</si>
  <si>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</si>
  <si>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</si>
  <si>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</si>
  <si>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</si>
  <si>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</si>
  <si>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</si>
  <si>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</si>
  <si>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</si>
  <si>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</si>
  <si>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</si>
  <si>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</si>
  <si>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</si>
  <si>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</si>
  <si>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</si>
  <si>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</si>
  <si>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</si>
  <si>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</si>
  <si>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</si>
  <si>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</si>
  <si>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</si>
  <si>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</si>
  <si>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</si>
  <si>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</si>
  <si>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</si>
  <si>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</si>
  <si>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</si>
  <si>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</si>
  <si>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</si>
  <si>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</si>
  <si>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</si>
  <si>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</si>
  <si>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</si>
  <si>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</si>
  <si>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</si>
  <si>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</si>
  <si>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</si>
  <si>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</si>
  <si>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</si>
  <si>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</si>
  <si>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</si>
  <si>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</si>
  <si>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</si>
  <si>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</si>
  <si>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</si>
  <si>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</si>
  <si>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</si>
  <si>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</si>
  <si>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</si>
  <si>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</si>
  <si>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</si>
  <si>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</si>
  <si>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</si>
  <si>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</si>
  <si>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</si>
  <si>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</si>
  <si>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</si>
  <si>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</si>
  <si>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</si>
  <si>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</si>
  <si>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</si>
  <si>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</si>
  <si>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</si>
  <si>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</si>
  <si>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</si>
  <si>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</si>
  <si>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</si>
  <si>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</si>
  <si>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</si>
  <si>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</si>
  <si>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</si>
  <si>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</si>
  <si>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</si>
  <si>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</si>
  <si>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</si>
  <si>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</si>
  <si>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</si>
  <si>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</si>
  <si>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</si>
  <si>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</si>
  <si>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</si>
  <si>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</si>
  <si>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</si>
  <si>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</si>
  <si>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</si>
  <si>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</si>
  <si>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</si>
  <si>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</si>
  <si>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</si>
  <si>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</si>
  <si>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</si>
  <si>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</si>
  <si>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</si>
  <si>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</si>
  <si>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</si>
  <si>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</si>
  <si>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</si>
  <si>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</si>
  <si>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</si>
  <si>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</si>
  <si>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</si>
  <si>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</si>
  <si>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</si>
  <si>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</si>
  <si>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</si>
  <si>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</si>
  <si>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</si>
  <si>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</si>
  <si>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</si>
  <si>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</si>
  <si>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</si>
  <si>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</si>
  <si>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</si>
  <si>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</si>
  <si>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</si>
  <si>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</si>
  <si>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</si>
  <si>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</si>
  <si>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</si>
  <si>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</si>
  <si>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</si>
  <si>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</si>
  <si>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</si>
  <si>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</si>
  <si>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</si>
  <si>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</si>
  <si>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</si>
  <si>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</si>
  <si>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</si>
  <si>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</si>
  <si>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</si>
  <si>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</si>
  <si>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</si>
  <si>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</si>
  <si>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</si>
  <si>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</si>
  <si>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</si>
  <si>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</si>
  <si>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</si>
  <si>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</si>
  <si>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</si>
  <si>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</si>
  <si>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</si>
  <si>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</si>
  <si>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</si>
  <si>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</si>
  <si>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</si>
  <si>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</si>
  <si>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</si>
  <si>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</si>
  <si>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</si>
  <si>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</si>
  <si>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</si>
  <si>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</si>
  <si>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</si>
  <si>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</si>
  <si>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</si>
  <si>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</si>
  <si>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</si>
  <si>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</si>
  <si>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</si>
  <si>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</si>
  <si>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</si>
  <si>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</si>
  <si>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</si>
  <si>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</si>
  <si>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</si>
  <si>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</si>
  <si>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</si>
  <si>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</si>
  <si>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</si>
  <si>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</si>
  <si>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</si>
  <si>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</si>
  <si>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</si>
  <si>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</si>
  <si>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</si>
  <si>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</si>
  <si>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</si>
  <si>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</si>
  <si>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</si>
  <si>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</si>
  <si>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</si>
  <si>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</si>
  <si>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</si>
  <si>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</si>
  <si>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</si>
  <si>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</si>
  <si>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</si>
  <si>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</si>
  <si>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</si>
  <si>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</si>
  <si>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</si>
  <si>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</si>
  <si>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</si>
  <si>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</si>
  <si>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</si>
  <si>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</si>
  <si>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</si>
  <si>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</si>
  <si>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</si>
  <si>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</si>
  <si>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</si>
  <si>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</si>
  <si>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</si>
  <si>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</si>
  <si>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</si>
  <si>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</si>
  <si>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</si>
  <si>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</si>
  <si>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</si>
  <si>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</si>
  <si>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</si>
  <si>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</si>
  <si>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</si>
  <si>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</si>
  <si>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</si>
  <si>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</si>
  <si>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</si>
  <si>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</si>
  <si>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</si>
  <si>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</si>
  <si>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</si>
  <si>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</si>
  <si>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</si>
  <si>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</si>
  <si>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</si>
  <si>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</si>
  <si>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</si>
  <si>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</si>
  <si>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</si>
  <si>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</si>
  <si>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</si>
  <si>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</si>
  <si>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</si>
  <si>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</si>
  <si>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</si>
  <si>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</si>
  <si>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</si>
  <si>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</si>
  <si>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</si>
  <si>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</si>
  <si>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</si>
  <si>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</si>
  <si>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</si>
  <si>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</si>
  <si>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</si>
  <si>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</si>
  <si>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</si>
  <si>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</si>
  <si>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</si>
  <si>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</si>
  <si>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</si>
  <si>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</si>
  <si>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</si>
  <si>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</si>
  <si>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</si>
  <si>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</si>
  <si>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</si>
  <si>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</si>
  <si>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</si>
  <si>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</si>
  <si>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</si>
  <si>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</si>
  <si>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</si>
  <si>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</si>
  <si>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</si>
  <si>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</si>
  <si>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</si>
  <si>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</si>
  <si>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</si>
  <si>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</si>
  <si>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</si>
  <si>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</si>
  <si>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</si>
  <si>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</si>
  <si>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</si>
  <si>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</si>
  <si>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</si>
  <si>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</si>
  <si>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</si>
  <si>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</si>
  <si>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</si>
  <si>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</si>
  <si>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</si>
  <si>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</si>
  <si>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</si>
  <si>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</si>
  <si>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</si>
  <si>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</si>
  <si>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</si>
  <si>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</si>
  <si>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</si>
  <si>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</si>
  <si>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</si>
  <si>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</si>
  <si>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</si>
  <si>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</si>
  <si>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</si>
  <si>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</si>
  <si>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</si>
  <si>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</si>
  <si>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</si>
  <si>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</si>
  <si>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</si>
  <si>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</si>
  <si>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</si>
  <si>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</si>
  <si>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</si>
  <si>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</si>
  <si>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</si>
  <si>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</si>
  <si>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</si>
  <si>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</si>
  <si>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</si>
  <si>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</si>
  <si>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</si>
  <si>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</si>
  <si>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</si>
  <si>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</si>
  <si>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</si>
  <si>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</si>
  <si>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</si>
  <si>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</si>
  <si>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</si>
  <si>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</si>
  <si>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</si>
  <si>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</si>
  <si>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</si>
  <si>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</si>
  <si>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</si>
  <si>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</si>
  <si>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</si>
  <si>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</si>
  <si>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</si>
  <si>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</si>
  <si>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</si>
  <si>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</si>
  <si>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</si>
  <si>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</si>
  <si>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</si>
  <si>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</si>
  <si>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</si>
  <si>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</si>
  <si>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</si>
  <si>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</si>
  <si>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</si>
  <si>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</si>
  <si>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</si>
  <si>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</si>
  <si>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</si>
  <si>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</si>
  <si>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</si>
  <si>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</si>
  <si>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</si>
  <si>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</si>
  <si>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</si>
  <si>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</si>
  <si>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</si>
  <si>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</si>
  <si>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</si>
  <si>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</si>
  <si>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</si>
  <si>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</si>
  <si>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</si>
  <si>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</si>
  <si>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</si>
  <si>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</si>
  <si>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</si>
  <si>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</si>
  <si>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</si>
  <si>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</si>
  <si>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</si>
  <si>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</si>
  <si>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</si>
  <si>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</si>
  <si>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</si>
  <si>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</si>
  <si>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</si>
  <si>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</si>
  <si>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</si>
  <si>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</si>
  <si>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</si>
  <si>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</si>
  <si>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</si>
  <si>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</si>
  <si>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</si>
  <si>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</si>
  <si>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</si>
  <si>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</si>
  <si>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</si>
  <si>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</si>
  <si>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</si>
  <si>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</si>
  <si>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</si>
  <si>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</si>
  <si>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</si>
  <si>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</si>
  <si>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</si>
  <si>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</si>
  <si>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</si>
  <si>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</si>
  <si>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</si>
  <si>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</si>
  <si>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</si>
  <si>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</si>
  <si>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</si>
  <si>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</si>
  <si>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</si>
  <si>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</si>
  <si>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</si>
  <si>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</si>
  <si>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</si>
  <si>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</si>
  <si>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</si>
  <si>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</si>
  <si>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</si>
  <si>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</si>
  <si>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</si>
  <si>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</si>
  <si>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</si>
  <si>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</si>
  <si>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</si>
  <si>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</si>
  <si>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</si>
  <si>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</si>
  <si>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</si>
  <si>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</si>
  <si>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</si>
  <si>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</si>
  <si>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</si>
  <si>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</si>
  <si>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</si>
  <si>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</si>
  <si>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</si>
  <si>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</si>
  <si>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</si>
  <si>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</si>
  <si>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</si>
  <si>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</si>
  <si>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</si>
  <si>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</si>
  <si>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</si>
  <si>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</si>
  <si>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</si>
  <si>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</si>
  <si>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</si>
  <si>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</si>
  <si>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</si>
  <si>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</si>
  <si>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</si>
  <si>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</si>
  <si>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</si>
  <si>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</si>
  <si>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</si>
  <si>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</si>
  <si>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</si>
  <si>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</si>
  <si>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</si>
  <si>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</si>
  <si>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</si>
  <si>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</si>
  <si>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</si>
  <si>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</si>
  <si>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</si>
  <si>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</si>
  <si>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</si>
  <si>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</si>
  <si>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</si>
  <si>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</si>
  <si>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</si>
  <si>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</si>
  <si>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</si>
  <si>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</si>
  <si>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</si>
  <si>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</si>
  <si>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</si>
  <si>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</si>
  <si>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</si>
  <si>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</si>
  <si>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</si>
  <si>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</si>
  <si>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</si>
  <si>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</si>
  <si>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</si>
  <si>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</si>
  <si>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</si>
  <si>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</si>
  <si>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</si>
  <si>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</si>
  <si>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</si>
  <si>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</si>
  <si>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</si>
  <si>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</si>
  <si>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</si>
  <si>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</si>
  <si>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</si>
  <si>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</si>
  <si>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</si>
  <si>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</si>
  <si>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</si>
  <si>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</si>
  <si>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</si>
  <si>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</si>
  <si>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</si>
  <si>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</si>
  <si>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</si>
  <si>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</si>
  <si>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</si>
  <si>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</si>
  <si>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</si>
  <si>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</si>
  <si>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</si>
  <si>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</si>
  <si>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</si>
  <si>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</si>
  <si>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</si>
  <si>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</si>
  <si>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</si>
  <si>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</si>
  <si>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</si>
  <si>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</si>
  <si>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</si>
  <si>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</si>
  <si>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</si>
  <si>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</si>
  <si>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</si>
  <si>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</si>
  <si>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</si>
  <si>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</si>
  <si>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</si>
  <si>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</si>
  <si>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</si>
  <si>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</si>
  <si>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</si>
  <si>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</si>
  <si>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</si>
  <si>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</si>
  <si>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</si>
  <si>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</si>
  <si>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</si>
  <si>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</si>
  <si>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</si>
  <si>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</si>
  <si>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</si>
  <si>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</si>
  <si>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</si>
  <si>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</si>
  <si>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</si>
  <si>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</si>
  <si>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</si>
  <si>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</si>
  <si>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</si>
  <si>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</si>
  <si>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</si>
  <si>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</si>
  <si>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</si>
  <si>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</si>
  <si>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</si>
  <si>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</si>
  <si>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</si>
  <si>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</si>
  <si>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</si>
  <si>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</si>
  <si>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</si>
  <si>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</si>
  <si>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</si>
  <si>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</si>
  <si>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</si>
  <si>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</si>
  <si>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</si>
  <si>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</si>
  <si>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</si>
  <si>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</si>
  <si>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</si>
  <si>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</si>
  <si>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</si>
  <si>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</si>
  <si>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</si>
  <si>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</si>
  <si>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</si>
  <si>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</si>
  <si>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</si>
  <si>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</si>
  <si>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</si>
  <si>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</si>
  <si>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</si>
  <si>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</si>
  <si>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</si>
  <si>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</si>
  <si>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</si>
  <si>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</si>
  <si>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</si>
  <si>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</si>
  <si>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</si>
  <si>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</si>
  <si>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</si>
  <si>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</si>
  <si>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</si>
  <si>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</si>
  <si>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</si>
  <si>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</si>
  <si>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</si>
  <si>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</si>
  <si>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</si>
  <si>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</si>
  <si>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</si>
  <si>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</si>
  <si>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</si>
  <si>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</si>
  <si>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</si>
  <si>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</si>
  <si>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</si>
  <si>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</si>
  <si>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</si>
  <si>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</si>
  <si>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</si>
  <si>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</si>
  <si>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</si>
  <si>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</si>
  <si>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</si>
  <si>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</si>
  <si>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</si>
  <si>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</si>
  <si>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</si>
  <si>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</si>
  <si>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</si>
  <si>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</si>
  <si>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</si>
  <si>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</si>
  <si>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</si>
  <si>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</si>
  <si>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</si>
  <si>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</si>
  <si>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</si>
  <si>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</si>
  <si>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</si>
  <si>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</si>
  <si>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</si>
  <si>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</si>
  <si>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</si>
  <si>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</si>
  <si>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</si>
  <si>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</si>
  <si>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</si>
  <si>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</si>
  <si>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</si>
  <si>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</si>
  <si>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</si>
  <si>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</si>
  <si>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</si>
  <si>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</si>
  <si>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</si>
  <si>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</si>
  <si>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</si>
  <si>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</si>
  <si>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</si>
  <si>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</si>
  <si>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</si>
  <si>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</si>
  <si>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</si>
  <si>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</si>
  <si>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</si>
  <si>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</si>
  <si>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</si>
  <si>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</si>
  <si>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</si>
  <si>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</si>
  <si>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</si>
  <si>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</si>
  <si>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</si>
  <si>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</si>
  <si>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</si>
  <si>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</si>
  <si>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</si>
  <si>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</si>
  <si>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</si>
  <si>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</si>
  <si>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</si>
  <si>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</si>
  <si>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</si>
  <si>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</si>
  <si>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</si>
  <si>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</si>
  <si>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</si>
  <si>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</si>
  <si>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</si>
  <si>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</si>
  <si>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</si>
  <si>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</si>
  <si>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</si>
  <si>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</si>
  <si>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</si>
  <si>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</si>
  <si>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</si>
  <si>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</si>
  <si>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</si>
  <si>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</si>
  <si>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</si>
  <si>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</si>
  <si>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</si>
  <si>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</si>
  <si>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</si>
  <si>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</si>
  <si>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</si>
  <si>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</si>
  <si>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</si>
  <si>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</si>
  <si>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</si>
  <si>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</si>
  <si>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</si>
  <si>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</si>
  <si>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</si>
  <si>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</si>
  <si>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</si>
  <si>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</si>
  <si>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</si>
  <si>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</si>
  <si>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</si>
  <si>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</si>
  <si>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</si>
  <si>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</si>
  <si>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</si>
  <si>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</si>
  <si>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</si>
  <si>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</si>
  <si>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</si>
  <si>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</si>
  <si>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</si>
  <si>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</si>
  <si>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</si>
  <si>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</si>
  <si>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</si>
  <si>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</si>
  <si>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</si>
  <si>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</si>
  <si>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</si>
  <si>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</si>
  <si>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</si>
  <si>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</si>
  <si>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</si>
  <si>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</si>
  <si>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</si>
  <si>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</si>
  <si>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</si>
  <si>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</si>
  <si>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</si>
  <si>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</si>
  <si>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</si>
  <si>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</si>
  <si>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</si>
  <si>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</si>
  <si>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</si>
  <si>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</si>
  <si>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</si>
  <si>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</si>
  <si>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</si>
  <si>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</si>
  <si>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</si>
  <si>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</si>
  <si>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</si>
  <si>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</si>
  <si>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</si>
  <si>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</si>
  <si>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</si>
  <si>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</si>
  <si>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</si>
  <si>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</si>
  <si>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</si>
  <si>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</si>
  <si>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</si>
  <si>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</si>
  <si>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</si>
  <si>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</si>
  <si>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</si>
  <si>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</si>
  <si>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</si>
  <si>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</si>
  <si>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</si>
  <si>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</si>
  <si>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</si>
  <si>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</si>
  <si>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</si>
  <si>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</si>
  <si>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</si>
  <si>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</si>
  <si>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</si>
  <si>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</si>
  <si>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</si>
  <si>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</si>
  <si>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</si>
  <si>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</si>
  <si>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</si>
  <si>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</si>
  <si>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</si>
  <si>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</si>
  <si>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</si>
  <si>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</si>
  <si>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</si>
  <si>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</si>
  <si>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</si>
  <si>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</si>
  <si>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</si>
  <si>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</si>
  <si>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</si>
  <si>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</si>
  <si>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</si>
  <si>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</si>
  <si>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</si>
  <si>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</si>
  <si>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</si>
  <si>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</si>
  <si>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</si>
  <si>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</si>
  <si>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</si>
  <si>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</si>
  <si>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</si>
  <si>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</si>
  <si>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</si>
  <si>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</si>
  <si>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</si>
  <si>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</si>
  <si>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</si>
  <si>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</si>
  <si>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</si>
  <si>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</si>
  <si>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</si>
  <si>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</si>
  <si>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</si>
  <si>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</si>
  <si>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</si>
  <si>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</si>
  <si>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</si>
  <si>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</si>
  <si>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</si>
  <si>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</si>
  <si>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</si>
  <si>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</si>
  <si>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</si>
  <si>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</si>
  <si>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</si>
  <si>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</si>
  <si>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</si>
  <si>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</si>
  <si>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</si>
  <si>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</si>
  <si>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</si>
  <si>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</si>
  <si>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</si>
  <si>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</si>
  <si>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</si>
  <si>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</si>
  <si>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</si>
  <si>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</si>
  <si>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</si>
  <si>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</si>
  <si>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</si>
  <si>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</si>
  <si>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</si>
  <si>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</si>
  <si>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</si>
  <si>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</si>
  <si>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</si>
  <si>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</si>
  <si>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</si>
  <si>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</si>
  <si>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</si>
  <si>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</si>
  <si>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</si>
  <si>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</si>
  <si>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</si>
  <si>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</si>
  <si>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</si>
  <si>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</si>
  <si>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</si>
  <si>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</si>
  <si>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</si>
  <si>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</si>
  <si>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</si>
  <si>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</si>
  <si>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</si>
  <si>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</si>
  <si>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</si>
  <si>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</si>
  <si>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</si>
  <si>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</si>
  <si>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</si>
  <si>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</si>
  <si>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</si>
  <si>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</si>
  <si>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</si>
  <si>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</si>
  <si>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</si>
  <si>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</si>
  <si>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</si>
  <si>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</si>
  <si>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</si>
  <si>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</si>
  <si>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</si>
  <si>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</si>
  <si>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</si>
  <si>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</si>
  <si>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</si>
  <si>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</si>
  <si>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</si>
  <si>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</si>
  <si>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</si>
  <si>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</si>
  <si>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</si>
  <si>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</si>
  <si>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</si>
  <si>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</si>
  <si>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</si>
  <si>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</si>
  <si>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</si>
  <si>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</si>
  <si>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</si>
  <si>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</si>
  <si>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</si>
  <si>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</si>
  <si>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</si>
  <si>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</si>
  <si>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</si>
  <si>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</si>
  <si>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</si>
  <si>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</si>
  <si>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</si>
  <si>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</si>
  <si>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</si>
  <si>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</si>
  <si>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</si>
  <si>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</si>
  <si>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</si>
  <si>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</si>
  <si>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</si>
  <si>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</si>
  <si>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</si>
  <si>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</si>
  <si>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</si>
  <si>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</si>
  <si>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</si>
  <si>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</si>
  <si>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</si>
  <si>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</si>
  <si>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</si>
  <si>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</si>
  <si>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</si>
  <si>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</si>
  <si>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</si>
  <si>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</si>
  <si>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</si>
  <si>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</si>
  <si>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</si>
  <si>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</si>
  <si>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</si>
  <si>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</si>
  <si>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</si>
  <si>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</si>
  <si>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</si>
  <si>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</si>
  <si>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</si>
  <si>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</si>
  <si>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</si>
  <si>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</si>
  <si>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</si>
  <si>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</si>
  <si>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</si>
  <si>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</si>
  <si>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</si>
  <si>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</si>
  <si>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</si>
  <si>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</si>
  <si>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</si>
  <si>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</si>
  <si>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</si>
  <si>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</si>
  <si>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</si>
  <si>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</si>
  <si>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</si>
  <si>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</si>
  <si>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</si>
  <si>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</si>
  <si>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</si>
  <si>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</si>
  <si>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</si>
  <si>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</si>
  <si>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</si>
  <si>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</si>
  <si>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</si>
  <si>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</si>
  <si>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</si>
  <si>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</si>
  <si>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</si>
  <si>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</si>
  <si>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</si>
  <si>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</si>
  <si>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</si>
  <si>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</si>
  <si>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</si>
  <si>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</si>
  <si>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</si>
  <si>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</si>
  <si>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</si>
  <si>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</si>
  <si>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</si>
  <si>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</si>
  <si>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</si>
  <si>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</si>
  <si>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</si>
  <si>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</si>
  <si>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</si>
  <si>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</si>
  <si>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</si>
  <si>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</si>
  <si>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</si>
  <si>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</si>
  <si>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</si>
  <si>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</si>
  <si>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</si>
  <si>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</si>
  <si>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</si>
  <si>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</si>
  <si>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</si>
  <si>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</si>
  <si>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</si>
  <si>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</si>
  <si>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</si>
  <si>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</si>
  <si>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</si>
  <si>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</si>
  <si>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</si>
  <si>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</si>
  <si>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</si>
  <si>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</si>
  <si>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</si>
  <si>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</si>
  <si>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</si>
  <si>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</si>
  <si>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</si>
  <si>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</si>
  <si>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</si>
  <si>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</si>
  <si>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</si>
  <si>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</si>
  <si>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</si>
  <si>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</si>
  <si>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</si>
  <si>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</si>
  <si>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</si>
  <si>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</si>
  <si>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</si>
  <si>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</si>
  <si>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</si>
  <si>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</si>
  <si>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</si>
  <si>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</si>
  <si>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</si>
  <si>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</si>
  <si>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</si>
  <si>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</si>
  <si>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</si>
  <si>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</si>
  <si>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</si>
  <si>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</si>
  <si>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</si>
  <si>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</si>
  <si>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</si>
  <si>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</si>
  <si>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</si>
  <si>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</si>
  <si>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</si>
  <si>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</si>
  <si>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</si>
  <si>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</si>
  <si>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</si>
  <si>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</si>
  <si>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</si>
  <si>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</si>
  <si>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</si>
  <si>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</si>
  <si>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</si>
  <si>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</si>
  <si>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</si>
  <si>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</si>
  <si>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</si>
  <si>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</si>
  <si>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</si>
  <si>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</si>
  <si>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</si>
  <si>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</si>
  <si>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</si>
  <si>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</si>
  <si>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</si>
  <si>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</si>
  <si>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</si>
  <si>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</si>
  <si>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</si>
  <si>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</si>
  <si>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</si>
  <si>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</si>
  <si>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</si>
  <si>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</si>
  <si>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</si>
  <si>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</si>
  <si>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</si>
  <si>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</si>
  <si>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</si>
  <si>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</si>
  <si>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</si>
  <si>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</si>
  <si>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</si>
  <si>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</si>
  <si>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</si>
  <si>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</si>
  <si>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</si>
  <si>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</si>
  <si>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</si>
  <si>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</si>
  <si>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</si>
  <si>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</si>
  <si>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</si>
  <si>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</si>
  <si>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</si>
  <si>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</si>
  <si>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</si>
  <si>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</si>
  <si>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</si>
  <si>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</si>
  <si>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</si>
  <si>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</si>
  <si>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</si>
  <si>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</si>
  <si>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</si>
  <si>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</si>
  <si>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</si>
  <si>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</si>
  <si>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</si>
  <si>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</si>
  <si>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</si>
  <si>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</si>
  <si>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</si>
  <si>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</si>
  <si>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</si>
  <si>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</si>
  <si>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</si>
  <si>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</si>
  <si>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</si>
  <si>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</si>
  <si>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</si>
  <si>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</si>
  <si>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</si>
  <si>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</si>
  <si>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</si>
  <si>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</si>
  <si>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</si>
  <si>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</si>
  <si>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</si>
  <si>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</si>
  <si>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</si>
  <si>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</si>
  <si>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</si>
  <si>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</si>
  <si>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</si>
  <si>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</si>
  <si>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</si>
  <si>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</si>
  <si>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</si>
  <si>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</si>
  <si>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</si>
  <si>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</si>
  <si>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</si>
  <si>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</si>
  <si>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</si>
  <si>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</si>
  <si>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</si>
  <si>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</si>
  <si>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</si>
  <si>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</si>
  <si>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</si>
  <si>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</si>
  <si>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</si>
  <si>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</si>
  <si>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</si>
  <si>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</si>
  <si>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</si>
  <si>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</si>
  <si>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</si>
  <si>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</si>
  <si>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</si>
  <si>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</si>
  <si>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</si>
  <si>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</si>
  <si>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</si>
  <si>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</si>
  <si>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</si>
  <si>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</si>
  <si>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</si>
  <si>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</si>
  <si>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</si>
  <si>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</si>
  <si>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</si>
  <si>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</si>
  <si>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</si>
  <si>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</si>
  <si>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</si>
  <si>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</si>
  <si>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</si>
  <si>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</si>
  <si>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</si>
  <si>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</si>
  <si>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</si>
  <si>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</si>
  <si>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</si>
  <si>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</si>
  <si>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</si>
  <si>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</si>
  <si>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</si>
  <si>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</si>
  <si>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</si>
  <si>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</si>
  <si>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</si>
  <si>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</si>
  <si>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</si>
  <si>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</si>
  <si>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</si>
  <si>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</si>
  <si>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</si>
  <si>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</si>
  <si>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</si>
  <si>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</si>
  <si>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</si>
  <si>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</si>
  <si>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</si>
  <si>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</si>
  <si>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</si>
  <si>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</si>
  <si>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</si>
  <si>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</si>
  <si>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</si>
  <si>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</si>
  <si>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</si>
  <si>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</si>
  <si>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</si>
  <si>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</si>
  <si>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</si>
  <si>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</si>
  <si>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</si>
  <si>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</si>
  <si>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</si>
  <si>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</si>
  <si>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</si>
  <si>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</si>
  <si>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</si>
  <si>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</si>
  <si>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</si>
  <si>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</si>
  <si>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</si>
  <si>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</si>
  <si>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</si>
  <si>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</si>
  <si>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</si>
  <si>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</si>
  <si>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</si>
  <si>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</si>
  <si>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</si>
  <si>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</si>
  <si>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</si>
  <si>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</si>
  <si>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</si>
  <si>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</si>
  <si>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</si>
  <si>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</si>
  <si>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</si>
  <si>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</si>
  <si>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</si>
  <si>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</si>
  <si>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</si>
  <si>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</si>
  <si>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</si>
  <si>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</si>
  <si>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</si>
  <si>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</si>
  <si>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</si>
  <si>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</si>
  <si>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</si>
  <si>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</si>
  <si>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</si>
  <si>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</si>
  <si>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</si>
  <si>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</si>
  <si>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</si>
  <si>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</si>
  <si>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</si>
  <si>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</si>
  <si>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</si>
  <si>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</si>
  <si>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</si>
  <si>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</si>
  <si>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</si>
  <si>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</si>
  <si>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</si>
  <si>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</si>
  <si>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</si>
  <si>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</si>
  <si>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</si>
  <si>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</si>
  <si>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</si>
  <si>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</si>
  <si>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</si>
  <si>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</si>
  <si>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</si>
  <si>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</si>
  <si>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</si>
  <si>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</si>
  <si>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</si>
  <si>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</si>
  <si>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</si>
  <si>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</si>
  <si>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</si>
  <si>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</si>
  <si>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</si>
  <si>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</si>
  <si>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</si>
  <si>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</si>
  <si>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</si>
  <si>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</si>
  <si>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</si>
  <si>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</si>
  <si>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</si>
  <si>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</si>
  <si>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</si>
  <si>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</si>
  <si>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</si>
  <si>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</si>
  <si>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</si>
  <si>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</si>
  <si>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</si>
  <si>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</si>
  <si>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</si>
  <si>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</si>
  <si>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</si>
  <si>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</si>
  <si>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</si>
  <si>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</si>
  <si>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</si>
  <si>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</si>
  <si>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</si>
  <si>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</si>
  <si>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</si>
  <si>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</si>
  <si>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</si>
  <si>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</si>
  <si>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</si>
  <si>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</si>
  <si>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</si>
  <si>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</si>
  <si>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</si>
  <si>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</si>
  <si>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</si>
  <si>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</si>
  <si>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</si>
  <si>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</si>
  <si>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</si>
  <si>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</si>
  <si>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</si>
  <si>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</si>
  <si>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</si>
  <si>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</si>
  <si>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</si>
  <si>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</si>
  <si>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</si>
  <si>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</si>
  <si>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</si>
  <si>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</si>
  <si>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</si>
  <si>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</si>
  <si>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</si>
  <si>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</si>
  <si>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</si>
  <si>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</si>
  <si>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</si>
  <si>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</si>
  <si>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</si>
  <si>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</si>
  <si>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</si>
  <si>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</si>
  <si>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</si>
  <si>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</si>
  <si>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</si>
  <si>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</si>
  <si>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</si>
  <si>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</si>
  <si>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</si>
  <si>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</si>
  <si>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</si>
  <si>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</si>
  <si>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</si>
  <si>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</si>
  <si>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</si>
  <si>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</si>
  <si>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</si>
  <si>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</si>
  <si>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</si>
  <si>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</si>
  <si>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</si>
  <si>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</si>
  <si>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</si>
  <si>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</si>
  <si>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</si>
  <si>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</si>
  <si>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</si>
  <si>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</si>
  <si>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</si>
  <si>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</si>
  <si>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</si>
  <si>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</si>
  <si>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</si>
  <si>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</si>
  <si>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</si>
  <si>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</si>
  <si>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</si>
  <si>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</si>
  <si>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</si>
  <si>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</si>
  <si>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</si>
  <si>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</si>
  <si>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</si>
  <si>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</si>
  <si>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</si>
  <si>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</si>
  <si>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</si>
  <si>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</si>
  <si>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</si>
  <si>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</si>
  <si>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</si>
  <si>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</si>
  <si>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</si>
  <si>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</si>
  <si>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</si>
  <si>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</si>
  <si>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</si>
  <si>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</si>
  <si>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</si>
  <si>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</si>
  <si>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</si>
  <si>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</si>
  <si>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</si>
  <si>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</si>
  <si>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</si>
  <si>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</si>
  <si>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</si>
  <si>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</si>
  <si>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</si>
  <si>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</si>
  <si>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</si>
  <si>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</si>
  <si>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</si>
  <si>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</si>
  <si>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</si>
  <si>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</si>
  <si>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</si>
  <si>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</si>
  <si>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</si>
  <si>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</si>
  <si>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</si>
  <si>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</si>
  <si>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</si>
  <si>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</si>
  <si>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</si>
  <si>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</si>
  <si>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</si>
  <si>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</si>
  <si>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</si>
  <si>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</si>
  <si>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</si>
  <si>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</si>
  <si>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</si>
  <si>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</si>
  <si>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</si>
  <si>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</si>
  <si>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</si>
  <si>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</si>
  <si>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</si>
  <si>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</si>
  <si>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</si>
  <si>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</si>
  <si>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</si>
  <si>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</si>
  <si>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</si>
  <si>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</si>
  <si>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</si>
  <si>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</si>
  <si>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</si>
  <si>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</si>
  <si>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</si>
  <si>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</si>
  <si>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</si>
  <si>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</si>
  <si>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</si>
  <si>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</si>
  <si>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</si>
  <si>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</si>
  <si>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</si>
  <si>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</si>
  <si>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</si>
  <si>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</si>
  <si>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</si>
  <si>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</si>
  <si>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</si>
  <si>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</si>
  <si>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</si>
  <si>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</si>
  <si>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</si>
  <si>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</si>
  <si>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</si>
  <si>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</si>
  <si>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</si>
  <si>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</si>
  <si>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</si>
  <si>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</si>
  <si>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</si>
  <si>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</si>
  <si>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</si>
  <si>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</si>
  <si>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</si>
  <si>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</si>
  <si>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</si>
  <si>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</si>
  <si>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</si>
  <si>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</si>
  <si>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</si>
  <si>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</si>
  <si>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</si>
  <si>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</si>
  <si>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</si>
  <si>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</si>
  <si>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</si>
  <si>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</si>
  <si>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</si>
  <si>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</si>
  <si>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</si>
  <si>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</si>
  <si>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</si>
  <si>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</si>
  <si>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</si>
  <si>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</si>
  <si>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</si>
  <si>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</si>
  <si>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</si>
  <si>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</si>
  <si>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</si>
  <si>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</si>
  <si>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</si>
  <si>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</si>
  <si>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</si>
  <si>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</si>
  <si>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</si>
  <si>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</si>
  <si>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</si>
  <si>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</si>
  <si>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</si>
  <si>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</si>
  <si>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</si>
  <si>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</si>
  <si>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</si>
  <si>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</si>
  <si>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</si>
  <si>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</si>
  <si>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</si>
  <si>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</si>
  <si>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</si>
  <si>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</si>
  <si>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</si>
  <si>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</si>
  <si>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</si>
  <si>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</si>
  <si>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</si>
  <si>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</si>
  <si>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</si>
  <si>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</si>
  <si>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</si>
  <si>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</si>
  <si>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</si>
  <si>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</si>
  <si>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</si>
  <si>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</si>
  <si>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</si>
  <si>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</si>
  <si>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</si>
  <si>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</si>
  <si>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</si>
  <si>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</si>
  <si>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</si>
  <si>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</si>
  <si>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</si>
  <si>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</si>
  <si>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</si>
  <si>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</si>
  <si>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</si>
  <si>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</si>
  <si>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</si>
  <si>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</si>
  <si>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</si>
  <si>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</si>
  <si>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</si>
  <si>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</si>
  <si>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</si>
  <si>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</si>
  <si>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</si>
  <si>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</si>
  <si>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</si>
  <si>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</si>
  <si>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</si>
  <si>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</si>
  <si>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</si>
  <si>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</si>
  <si>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</si>
  <si>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</si>
  <si>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</si>
  <si>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</si>
  <si>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</si>
  <si>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</si>
  <si>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</si>
  <si>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</si>
  <si>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</si>
  <si>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</si>
  <si>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</si>
  <si>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</si>
  <si>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</si>
  <si>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</si>
  <si>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</si>
  <si>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</si>
  <si>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</si>
  <si>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</si>
  <si>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</si>
  <si>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</si>
  <si>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</si>
  <si>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</si>
  <si>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</si>
  <si>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</si>
  <si>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</si>
  <si>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</si>
  <si>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</si>
  <si>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</si>
  <si>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</si>
  <si>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</si>
  <si>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</si>
  <si>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</si>
  <si>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</si>
  <si>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</si>
  <si>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</si>
  <si>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</si>
  <si>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</si>
  <si>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</si>
  <si>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</si>
  <si>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</si>
  <si>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</si>
  <si>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</si>
  <si>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</si>
  <si>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</si>
  <si>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</si>
  <si>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</si>
  <si>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</si>
  <si>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</si>
  <si>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</si>
  <si>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</si>
  <si>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</si>
  <si>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</si>
  <si>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</si>
  <si>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</si>
  <si>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</si>
  <si>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</si>
  <si>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</si>
  <si>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</si>
  <si>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</si>
  <si>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</si>
  <si>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</si>
  <si>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</si>
  <si>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</si>
  <si>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</si>
  <si>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</si>
  <si>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</si>
  <si>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</si>
  <si>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</si>
  <si>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</si>
  <si>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</si>
  <si>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</si>
  <si>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</si>
  <si>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</si>
  <si>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</si>
  <si>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</si>
  <si>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</si>
  <si>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</si>
  <si>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</si>
  <si>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</si>
  <si>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</si>
  <si>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</si>
  <si>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</si>
  <si>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</si>
  <si>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</si>
  <si>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</si>
  <si>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</si>
  <si>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</si>
  <si>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</si>
  <si>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</si>
  <si>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</si>
  <si>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</si>
  <si>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</si>
  <si>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</si>
  <si>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</si>
  <si>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</si>
  <si>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</si>
  <si>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</si>
  <si>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</si>
  <si>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</si>
  <si>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</si>
  <si>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</si>
  <si>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</si>
  <si>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</si>
  <si>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</si>
  <si>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</si>
  <si>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</si>
  <si>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</si>
  <si>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</si>
  <si>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</si>
  <si>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</si>
  <si>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</si>
  <si>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</si>
  <si>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</si>
  <si>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</si>
  <si>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</si>
  <si>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</si>
  <si>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</si>
  <si>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</si>
  <si>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</si>
  <si>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</si>
  <si>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</si>
  <si>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</si>
  <si>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</si>
  <si>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</si>
  <si>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</si>
  <si>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</si>
  <si>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</si>
  <si>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</si>
  <si>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</si>
  <si>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</si>
  <si>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</si>
  <si>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</si>
  <si>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</si>
  <si>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</si>
  <si>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</si>
  <si>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</si>
  <si>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</si>
  <si>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</si>
  <si>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</si>
  <si>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</si>
  <si>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</si>
  <si>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</si>
  <si>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</si>
  <si>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</si>
  <si>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</si>
  <si>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</si>
  <si>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</si>
  <si>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</si>
  <si>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</si>
  <si>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</si>
  <si>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</si>
  <si>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</si>
  <si>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</si>
  <si>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</si>
  <si>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</si>
  <si>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</si>
  <si>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</si>
  <si>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</si>
  <si>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</si>
  <si>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</si>
  <si>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</si>
  <si>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</si>
  <si>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</si>
  <si>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</si>
  <si>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</si>
  <si>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</si>
  <si>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</si>
  <si>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</si>
  <si>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</si>
  <si>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</si>
  <si>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</si>
  <si>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</si>
  <si>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</si>
  <si>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</si>
  <si>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</si>
  <si>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</si>
  <si>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</si>
  <si>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</si>
  <si>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</si>
  <si>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</si>
  <si>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</si>
  <si>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</si>
  <si>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</si>
  <si>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</si>
  <si>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</si>
  <si>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</si>
  <si>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</si>
  <si>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</si>
  <si>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</si>
  <si>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</si>
  <si>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</si>
  <si>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</si>
  <si>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</si>
  <si>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</si>
  <si>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</si>
  <si>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</si>
  <si>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</si>
  <si>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</si>
  <si>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</si>
  <si>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</si>
  <si>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</si>
  <si>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</si>
  <si>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</si>
  <si>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</si>
  <si>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</si>
  <si>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</si>
  <si>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</si>
  <si>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</si>
  <si>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</si>
  <si>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</si>
  <si>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</si>
  <si>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</si>
  <si>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</si>
  <si>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</si>
  <si>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</si>
  <si>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</si>
  <si>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</si>
  <si>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</si>
  <si>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</si>
  <si>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</si>
  <si>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</si>
  <si>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</si>
  <si>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</si>
  <si>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</si>
  <si>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</si>
  <si>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</si>
  <si>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</si>
  <si>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</si>
  <si>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</si>
  <si>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</si>
  <si>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</si>
  <si>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</si>
  <si>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</si>
  <si>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</si>
  <si>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</si>
  <si>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</si>
  <si>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</si>
  <si>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</si>
  <si>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</si>
  <si>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</si>
  <si>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</si>
  <si>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</si>
  <si>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</si>
  <si>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</si>
  <si>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</si>
  <si>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</si>
  <si>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</si>
  <si>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</si>
  <si>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</si>
  <si>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</si>
  <si>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</si>
  <si>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</si>
  <si>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</si>
  <si>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</si>
  <si>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</si>
  <si>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</si>
  <si>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</si>
  <si>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</si>
  <si>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</si>
  <si>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</si>
  <si>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</si>
  <si>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</si>
  <si>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</si>
  <si>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</si>
  <si>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</si>
  <si>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</si>
  <si>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</si>
  <si>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</si>
  <si>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</si>
  <si>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</si>
  <si>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</si>
  <si>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</si>
  <si>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</si>
  <si>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</si>
  <si>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</si>
  <si>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</si>
  <si>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</si>
  <si>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</si>
  <si>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</si>
  <si>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</si>
  <si>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</si>
  <si>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</si>
  <si>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</si>
  <si>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</si>
  <si>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</si>
  <si>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</si>
  <si>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</si>
  <si>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</si>
  <si>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</si>
  <si>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</si>
  <si>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</si>
  <si>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</si>
  <si>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</si>
  <si>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</si>
  <si>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</si>
  <si>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</si>
  <si>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</si>
  <si>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</si>
  <si>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</si>
  <si>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</si>
  <si>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</si>
  <si>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</si>
  <si>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</si>
  <si>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</si>
  <si>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</si>
  <si>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</si>
  <si>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</si>
  <si>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</si>
  <si>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</si>
  <si>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</si>
  <si>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</si>
  <si>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</si>
  <si>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</si>
  <si>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</si>
  <si>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</si>
  <si>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</si>
  <si>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</si>
  <si>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</si>
  <si>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</si>
  <si>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</si>
  <si>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</si>
  <si>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</si>
  <si>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</si>
  <si>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</si>
  <si>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</si>
  <si>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</si>
  <si>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</si>
  <si>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</si>
  <si>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</si>
  <si>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</si>
  <si>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</si>
  <si>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</si>
  <si>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</si>
  <si>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</si>
  <si>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</si>
  <si>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</si>
  <si>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</si>
  <si>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</si>
  <si>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</si>
  <si>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</si>
  <si>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</si>
  <si>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</si>
  <si>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</si>
  <si>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</si>
  <si>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</si>
  <si>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</si>
  <si>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</si>
  <si>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</si>
  <si>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</si>
  <si>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</si>
  <si>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</si>
  <si>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</si>
  <si>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</si>
  <si>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</si>
  <si>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</si>
  <si>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</si>
  <si>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</si>
  <si>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</si>
  <si>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</si>
  <si>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</si>
  <si>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</si>
  <si>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</si>
  <si>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</si>
  <si>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</si>
  <si>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</si>
  <si>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</si>
  <si>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</si>
  <si>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</si>
  <si>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</si>
  <si>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</si>
  <si>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</si>
  <si>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</si>
  <si>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</si>
  <si>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</si>
  <si>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</si>
  <si>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</si>
  <si>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</si>
  <si>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</si>
  <si>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</si>
  <si>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</si>
  <si>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</si>
  <si>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</si>
  <si>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</si>
  <si>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</si>
  <si>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</si>
  <si>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</si>
  <si>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</si>
  <si>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</si>
  <si>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</si>
  <si>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</si>
  <si>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</si>
  <si>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</si>
  <si>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</si>
  <si>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</si>
  <si>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</si>
  <si>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</si>
  <si>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</si>
  <si>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</si>
  <si>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</si>
  <si>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</si>
  <si>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</si>
  <si>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</si>
  <si>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</si>
  <si>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</si>
  <si>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</si>
  <si>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</si>
  <si>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</si>
  <si>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</si>
  <si>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</si>
  <si>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</si>
  <si>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</si>
  <si>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</si>
  <si>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</si>
  <si>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</si>
  <si>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</si>
  <si>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</si>
  <si>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</si>
  <si>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</si>
  <si>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</si>
  <si>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</si>
  <si>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</si>
  <si>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</si>
  <si>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</si>
  <si>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</si>
  <si>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</si>
  <si>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</si>
  <si>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</si>
  <si>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</si>
  <si>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</si>
  <si>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</si>
  <si>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</si>
  <si>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</si>
  <si>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</si>
  <si>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</si>
  <si>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</si>
  <si>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</si>
  <si>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</si>
  <si>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</si>
  <si>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</si>
  <si>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</si>
  <si>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</si>
  <si>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</si>
  <si>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</si>
  <si>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</si>
  <si>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</si>
  <si>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</si>
  <si>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</si>
  <si>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</si>
  <si>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</si>
  <si>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</si>
  <si>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</si>
  <si>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</si>
  <si>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</si>
  <si>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</si>
  <si>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</si>
  <si>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</si>
  <si>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</si>
  <si>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</si>
  <si>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</si>
  <si>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</si>
  <si>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</si>
  <si>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</si>
  <si>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</si>
  <si>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</si>
  <si>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</si>
  <si>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</si>
  <si>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</si>
  <si>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</si>
  <si>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</si>
  <si>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</si>
  <si>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</si>
  <si>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</si>
  <si>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</si>
  <si>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</si>
  <si>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</si>
  <si>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</si>
  <si>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</si>
  <si>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</si>
  <si>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</si>
  <si>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</si>
  <si>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</si>
  <si>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</si>
  <si>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</si>
  <si>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</si>
  <si>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</si>
  <si>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</si>
  <si>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</si>
  <si>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</si>
  <si>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</si>
  <si>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</si>
  <si>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</si>
  <si>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</si>
  <si>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</si>
  <si>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</si>
  <si>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</si>
  <si>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</si>
  <si>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</si>
  <si>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</si>
  <si>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</si>
  <si>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</si>
  <si>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</si>
  <si>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</si>
  <si>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</si>
  <si>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</si>
  <si>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</si>
  <si>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</si>
  <si>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</si>
  <si>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</si>
  <si>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</si>
  <si>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</si>
  <si>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</si>
  <si>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</si>
  <si>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</si>
  <si>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</si>
  <si>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</si>
  <si>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</si>
  <si>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</si>
  <si>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</si>
  <si>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</si>
  <si>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</si>
  <si>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</si>
  <si>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</si>
  <si>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</si>
  <si>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</si>
  <si>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</si>
  <si>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</si>
  <si>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</si>
  <si>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</si>
  <si>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</si>
  <si>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</si>
  <si>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</si>
  <si>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</si>
  <si>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</si>
  <si>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</si>
  <si>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</si>
  <si>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</si>
  <si>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</si>
  <si>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</si>
  <si>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</si>
  <si>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</si>
  <si>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</si>
  <si>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</si>
  <si>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</si>
  <si>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</si>
  <si>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</si>
  <si>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</si>
  <si>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</si>
  <si>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</si>
  <si>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</si>
  <si>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</si>
  <si>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</si>
  <si>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</si>
  <si>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</si>
  <si>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</si>
  <si>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</si>
  <si>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</si>
  <si>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</si>
  <si>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</si>
  <si>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</si>
  <si>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</si>
  <si>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</si>
  <si>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</si>
  <si>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</si>
  <si>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</si>
  <si>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</si>
  <si>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</si>
  <si>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</si>
  <si>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</si>
  <si>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</si>
  <si>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</si>
  <si>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</si>
  <si>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</si>
  <si>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</si>
  <si>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</si>
  <si>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</si>
  <si>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</si>
  <si>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</si>
  <si>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</si>
  <si>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</si>
  <si>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</si>
  <si>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</si>
  <si>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</si>
  <si>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</si>
  <si>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</si>
  <si>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</si>
  <si>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</si>
  <si>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</si>
  <si>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</si>
  <si>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</si>
  <si>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</si>
  <si>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</si>
  <si>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</si>
  <si>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</si>
  <si>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</si>
  <si>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</si>
  <si>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</si>
  <si>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</si>
  <si>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</si>
  <si>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</si>
  <si>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</si>
  <si>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</si>
  <si>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</si>
  <si>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</si>
  <si>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</si>
  <si>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</si>
  <si>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</si>
  <si>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</si>
  <si>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</si>
  <si>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</si>
  <si>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</si>
  <si>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</si>
  <si>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</si>
  <si>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</si>
  <si>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</si>
  <si>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</si>
  <si>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</si>
  <si>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</si>
  <si>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</si>
  <si>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</si>
  <si>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</si>
  <si>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</si>
  <si>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</si>
  <si>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</si>
  <si>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</si>
  <si>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</si>
  <si>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</si>
  <si>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</si>
  <si>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</si>
  <si>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</si>
  <si>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</si>
  <si>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</si>
  <si>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</si>
  <si>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</si>
  <si>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</si>
  <si>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</si>
  <si>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</si>
  <si>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</si>
  <si>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</si>
  <si>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</si>
  <si>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</si>
  <si>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</si>
  <si>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</si>
  <si>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</si>
  <si>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</si>
  <si>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</si>
  <si>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</si>
  <si>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</si>
  <si>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</si>
  <si>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</si>
  <si>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</si>
  <si>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</si>
  <si>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</si>
  <si>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</si>
  <si>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</si>
  <si>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</si>
  <si>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</si>
  <si>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</si>
  <si>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</si>
  <si>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</si>
  <si>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</si>
  <si>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</si>
  <si>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</si>
  <si>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</si>
  <si>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</si>
  <si>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</si>
  <si>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</si>
  <si>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</si>
  <si>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</si>
  <si>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</si>
  <si>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</si>
  <si>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</si>
  <si>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</si>
  <si>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</si>
  <si>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</si>
  <si>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</si>
  <si>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</si>
  <si>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</si>
  <si>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</si>
  <si>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</si>
  <si>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</si>
  <si>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</si>
  <si>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</si>
  <si>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</si>
  <si>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</si>
  <si>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</si>
  <si>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</si>
  <si>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</si>
  <si>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</si>
  <si>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</si>
  <si>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</si>
  <si>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</si>
  <si>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</si>
  <si>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</si>
  <si>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</si>
  <si>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</si>
  <si>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</si>
  <si>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</si>
  <si>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</si>
  <si>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</si>
  <si>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</si>
  <si>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</si>
  <si>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</si>
  <si>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</si>
  <si>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</si>
  <si>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</si>
  <si>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</si>
  <si>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</si>
  <si>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</si>
  <si>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</si>
  <si>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</si>
  <si>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</si>
  <si>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</si>
  <si>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</si>
  <si>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</si>
  <si>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</si>
  <si>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</si>
  <si>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</si>
  <si>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</si>
  <si>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</si>
  <si>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</si>
  <si>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</si>
  <si>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</si>
  <si>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</si>
  <si>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</si>
  <si>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</si>
  <si>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</si>
  <si>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</si>
  <si>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</si>
  <si>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</si>
  <si>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</si>
  <si>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</si>
  <si>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</si>
  <si>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</si>
  <si>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</si>
  <si>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</si>
  <si>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</si>
  <si>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</si>
  <si>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</si>
  <si>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</si>
  <si>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</si>
  <si>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</si>
  <si>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</si>
  <si>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</si>
  <si>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</si>
  <si>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</si>
  <si>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</si>
  <si>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</si>
  <si>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</si>
  <si>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</si>
  <si>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</si>
  <si>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</si>
  <si>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</si>
  <si>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</si>
  <si>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</si>
  <si>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</si>
  <si>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</si>
  <si>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</si>
  <si>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</si>
  <si>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</si>
  <si>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</si>
  <si>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</si>
  <si>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</si>
  <si>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</si>
  <si>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</si>
  <si>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</si>
  <si>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</si>
  <si>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</si>
  <si>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</si>
  <si>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</si>
  <si>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</si>
  <si>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</si>
  <si>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</si>
  <si>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</si>
  <si>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</si>
  <si>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</si>
  <si>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</si>
  <si>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</si>
  <si>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</si>
  <si>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</si>
  <si>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</si>
  <si>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</si>
  <si>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</si>
  <si>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</si>
  <si>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</si>
  <si>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</si>
  <si>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</si>
  <si>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</si>
  <si>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</si>
  <si>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</si>
  <si>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</si>
  <si>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</si>
  <si>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</si>
  <si>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</si>
  <si>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</si>
  <si>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</si>
  <si>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</si>
  <si>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</si>
  <si>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</si>
  <si>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</si>
  <si>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</si>
  <si>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</si>
  <si>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</si>
  <si>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</si>
  <si>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</si>
  <si>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</si>
  <si>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</si>
  <si>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</si>
  <si>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</si>
  <si>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</si>
  <si>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</si>
  <si>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</si>
  <si>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</si>
  <si>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</si>
  <si>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</si>
  <si>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</si>
  <si>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</si>
  <si>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</si>
  <si>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</si>
  <si>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</si>
  <si>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</si>
  <si>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</si>
  <si>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</si>
  <si>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</si>
  <si>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</si>
  <si>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</si>
  <si>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</si>
  <si>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</si>
  <si>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</si>
  <si>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</si>
  <si>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</si>
  <si>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</si>
  <si>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</si>
  <si>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</si>
  <si>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</si>
  <si>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</si>
  <si>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</si>
  <si>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</si>
  <si>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</si>
  <si>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</si>
  <si>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</si>
  <si>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</si>
  <si>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</si>
  <si>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</si>
  <si>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</si>
  <si>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</si>
  <si>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</si>
  <si>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</si>
  <si>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</si>
  <si>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</si>
  <si>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</si>
  <si>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</si>
  <si>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</si>
  <si>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</si>
  <si>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</si>
  <si>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</si>
  <si>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</si>
  <si>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</si>
  <si>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</si>
  <si>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</si>
  <si>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</si>
  <si>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</si>
  <si>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</si>
  <si>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</si>
  <si>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</si>
  <si>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</si>
  <si>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</si>
  <si>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</si>
  <si>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</si>
  <si>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</si>
  <si>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</si>
  <si>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</si>
  <si>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</si>
  <si>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</si>
  <si>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</si>
  <si>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</si>
  <si>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</si>
  <si>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</si>
  <si>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</si>
  <si>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</si>
  <si>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</si>
  <si>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</si>
  <si>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</si>
  <si>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</si>
  <si>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</si>
  <si>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</si>
  <si>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</si>
  <si>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</si>
  <si>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</si>
  <si>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</si>
  <si>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</si>
  <si>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</si>
  <si>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</si>
  <si>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</si>
  <si>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</si>
  <si>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</si>
  <si>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</si>
  <si>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</si>
  <si>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</si>
  <si>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</si>
  <si>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</si>
  <si>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</si>
  <si>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</si>
  <si>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</si>
  <si>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</si>
  <si>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</si>
  <si>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</si>
  <si>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</si>
  <si>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</si>
  <si>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</si>
  <si>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</si>
  <si>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</si>
  <si>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</si>
  <si>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</si>
  <si>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</si>
  <si>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</si>
  <si>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</si>
  <si>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</si>
  <si>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</si>
  <si>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</si>
  <si>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</si>
  <si>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</si>
  <si>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</si>
  <si>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</si>
  <si>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</si>
  <si>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</si>
  <si>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</si>
  <si>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</si>
  <si>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</si>
  <si>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</si>
  <si>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</si>
  <si>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</si>
  <si>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</si>
  <si>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</si>
  <si>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</si>
  <si>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</si>
  <si>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</si>
  <si>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</si>
  <si>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</si>
  <si>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</si>
  <si>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</si>
  <si>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</si>
  <si>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</si>
  <si>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</si>
  <si>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</si>
  <si>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</si>
  <si>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</si>
  <si>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</si>
  <si>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</si>
  <si>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</si>
  <si>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</si>
  <si>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</si>
  <si>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</si>
  <si>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</si>
  <si>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</si>
  <si>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</si>
  <si>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</si>
  <si>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</si>
  <si>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</si>
  <si>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</si>
  <si>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</si>
  <si>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</si>
  <si>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</si>
  <si>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</si>
  <si>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</si>
  <si>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</si>
  <si>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</si>
  <si>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</si>
  <si>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</si>
  <si>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</si>
  <si>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</si>
  <si>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</si>
  <si>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</si>
  <si>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</si>
  <si>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</si>
  <si>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</si>
  <si>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</si>
  <si>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</si>
  <si>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</si>
  <si>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</si>
  <si>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</si>
  <si>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</si>
  <si>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</si>
  <si>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</si>
  <si>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</si>
  <si>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</si>
  <si>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</si>
  <si>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</si>
  <si>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</si>
  <si>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</si>
  <si>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</si>
  <si>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</si>
  <si>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</si>
  <si>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</si>
  <si>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</si>
  <si>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</si>
  <si>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</si>
  <si>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</si>
  <si>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</si>
  <si>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</si>
  <si>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</si>
  <si>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</si>
  <si>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</si>
  <si>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</si>
  <si>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</si>
  <si>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</si>
  <si>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</si>
  <si>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</si>
  <si>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</si>
  <si>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</si>
  <si>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</si>
  <si>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</si>
  <si>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</si>
  <si>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</si>
  <si>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</si>
  <si>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</si>
  <si>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</si>
  <si>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</si>
  <si>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</si>
  <si>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</si>
  <si>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</si>
  <si>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</si>
  <si>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</si>
  <si>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</si>
  <si>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</si>
  <si>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</si>
  <si>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</si>
  <si>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</si>
  <si>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</si>
  <si>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</si>
  <si>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</si>
  <si>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</si>
  <si>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</si>
  <si>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</si>
  <si>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</si>
  <si>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</si>
  <si>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</si>
  <si>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</si>
  <si>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</si>
  <si>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</si>
  <si>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</si>
  <si>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</si>
  <si>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</si>
  <si>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</si>
  <si>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</si>
  <si>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</si>
  <si>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</si>
  <si>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</si>
  <si>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</si>
  <si>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</si>
  <si>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</si>
  <si>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</si>
  <si>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</si>
  <si>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</si>
  <si>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</si>
  <si>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</si>
  <si>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</si>
  <si>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</si>
  <si>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</si>
  <si>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</si>
  <si>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</si>
  <si>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</si>
  <si>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</si>
  <si>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</si>
  <si>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</si>
  <si>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</si>
  <si>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</si>
  <si>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</si>
  <si>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</si>
  <si>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</si>
  <si>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</si>
  <si>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</si>
  <si>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</si>
  <si>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</si>
  <si>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</si>
  <si>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</si>
  <si>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</si>
  <si>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</si>
  <si>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</si>
  <si>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</si>
  <si>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</si>
  <si>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</si>
  <si>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</si>
  <si>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</si>
  <si>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</si>
  <si>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</si>
  <si>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</si>
  <si>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</si>
  <si>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</si>
  <si>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</si>
  <si>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</si>
  <si>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</si>
  <si>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</si>
  <si>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</si>
  <si>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</si>
  <si>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</si>
  <si>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</si>
  <si>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</si>
  <si>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</si>
  <si>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</si>
  <si>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</si>
  <si>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</si>
  <si>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</si>
  <si>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</si>
  <si>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</si>
  <si>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</si>
  <si>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</si>
  <si>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</si>
  <si>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</si>
  <si>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</si>
  <si>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</si>
  <si>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</si>
  <si>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</si>
  <si>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</si>
  <si>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</si>
  <si>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</si>
  <si>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</si>
  <si>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</si>
  <si>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</si>
  <si>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</si>
  <si>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</si>
  <si>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</si>
  <si>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</si>
  <si>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</si>
  <si>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</si>
  <si>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</si>
  <si>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</si>
  <si>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</si>
  <si>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</si>
  <si>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</si>
  <si>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</si>
  <si>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</si>
  <si>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</si>
  <si>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</si>
  <si>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</si>
  <si>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</si>
  <si>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</si>
  <si>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</si>
  <si>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</si>
  <si>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</si>
  <si>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</si>
  <si>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</si>
  <si>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</si>
  <si>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</si>
  <si>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</si>
  <si>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</si>
  <si>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</si>
  <si>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</si>
  <si>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</si>
  <si>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</si>
  <si>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</si>
  <si>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</si>
  <si>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</si>
  <si>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</si>
  <si>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</si>
  <si>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</si>
  <si>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</si>
  <si>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</si>
  <si>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</si>
  <si>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</si>
  <si>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</si>
  <si>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</si>
  <si>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</si>
  <si>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</si>
  <si>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</si>
  <si>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</si>
  <si>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</si>
  <si>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</si>
  <si>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</si>
  <si>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</si>
  <si>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</si>
  <si>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</si>
  <si>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</si>
  <si>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</si>
  <si>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</si>
  <si>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</si>
  <si>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</si>
  <si>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</si>
  <si>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</si>
  <si>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</si>
  <si>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</si>
  <si>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</si>
  <si>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</si>
  <si>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</si>
  <si>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</si>
  <si>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</si>
  <si>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</si>
  <si>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</si>
  <si>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</si>
  <si>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</si>
  <si>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</si>
  <si>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</si>
  <si>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</si>
  <si>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</si>
  <si>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</si>
  <si>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</si>
  <si>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</si>
  <si>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</si>
  <si>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</si>
  <si>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</si>
  <si>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</si>
  <si>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</si>
  <si>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</si>
  <si>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</si>
  <si>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</si>
  <si>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</si>
  <si>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</si>
  <si>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</si>
  <si>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</si>
  <si>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</si>
  <si>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</si>
  <si>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</si>
  <si>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</si>
  <si>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</si>
  <si>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</si>
  <si>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</si>
  <si>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</si>
  <si>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</si>
  <si>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</si>
  <si>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</si>
  <si>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</si>
  <si>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</si>
  <si>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</si>
  <si>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</si>
  <si>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</si>
  <si>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</si>
  <si>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</si>
  <si>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</si>
  <si>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</si>
  <si>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</si>
  <si>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</si>
  <si>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</si>
  <si>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</si>
  <si>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</si>
  <si>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</si>
  <si>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</si>
  <si>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</si>
  <si>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</si>
  <si>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</si>
  <si>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</si>
  <si>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</si>
  <si>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</si>
  <si>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</si>
  <si>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</si>
  <si>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</si>
  <si>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</si>
  <si>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</si>
  <si>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</si>
  <si>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</si>
  <si>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</si>
  <si>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</si>
  <si>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</si>
  <si>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</si>
  <si>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</si>
  <si>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</si>
  <si>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</si>
  <si>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</si>
  <si>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</si>
  <si>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</si>
  <si>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</si>
  <si>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</si>
  <si>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</si>
  <si>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</si>
  <si>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</si>
  <si>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</si>
  <si>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</si>
  <si>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</si>
  <si>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</si>
  <si>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</si>
  <si>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</si>
  <si>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</si>
  <si>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</si>
  <si>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</si>
  <si>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</si>
  <si>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</si>
  <si>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</si>
  <si>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</si>
  <si>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</si>
  <si>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</si>
  <si>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</si>
  <si>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</si>
  <si>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</si>
  <si>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</si>
  <si>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</si>
  <si>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</si>
  <si>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</si>
  <si>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</si>
  <si>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</si>
  <si>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</si>
  <si>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</si>
  <si>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</si>
  <si>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</si>
  <si>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</si>
  <si>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</si>
  <si>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</si>
  <si>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</si>
  <si>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</si>
  <si>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</si>
  <si>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</si>
  <si>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</si>
  <si>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</si>
  <si>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</si>
  <si>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</si>
  <si>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</si>
  <si>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</si>
  <si>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</si>
  <si>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</si>
  <si>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</si>
  <si>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</si>
  <si>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</si>
  <si>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</si>
  <si>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</si>
  <si>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</si>
  <si>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</si>
  <si>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</si>
  <si>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</si>
  <si>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</si>
  <si>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</si>
  <si>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</si>
  <si>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</si>
  <si>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</si>
  <si>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</si>
  <si>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</si>
  <si>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</si>
  <si>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</si>
  <si>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</si>
  <si>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</si>
  <si>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</si>
  <si>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</si>
  <si>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</si>
  <si>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</si>
  <si>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</si>
  <si>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</si>
  <si>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</si>
  <si>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</si>
  <si>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</si>
  <si>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</si>
  <si>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</si>
  <si>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</si>
  <si>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</si>
  <si>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</si>
  <si>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</si>
  <si>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</si>
  <si>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</si>
  <si>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</si>
  <si>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</si>
  <si>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</si>
  <si>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</si>
  <si>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</si>
  <si>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</si>
  <si>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</si>
  <si>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</si>
  <si>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</si>
  <si>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</si>
  <si>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</si>
  <si>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</si>
  <si>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</si>
  <si>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</si>
  <si>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</si>
  <si>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</si>
  <si>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</si>
  <si>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</si>
  <si>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</si>
  <si>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</si>
  <si>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</si>
  <si>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</si>
  <si>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</si>
  <si>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</si>
  <si>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</si>
  <si>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</si>
  <si>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</si>
  <si>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</si>
  <si>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</si>
  <si>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</si>
  <si>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</si>
  <si>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</si>
  <si>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</si>
  <si>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</si>
  <si>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</si>
  <si>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</si>
  <si>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</si>
  <si>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</si>
  <si>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</si>
  <si>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</si>
  <si>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</si>
  <si>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</si>
  <si>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</si>
  <si>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</si>
  <si>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</si>
  <si>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</si>
  <si>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</si>
  <si>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</si>
  <si>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</si>
  <si>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</si>
  <si>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</si>
  <si>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</si>
  <si>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</si>
  <si>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</si>
  <si>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</si>
  <si>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</si>
  <si>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</si>
  <si>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</si>
  <si>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</si>
  <si>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</si>
  <si>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</si>
  <si>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</si>
  <si>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</si>
  <si>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</si>
  <si>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</si>
  <si>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</si>
  <si>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</si>
  <si>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</si>
  <si>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</si>
  <si>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</si>
  <si>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</si>
  <si>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</si>
  <si>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</si>
  <si>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</si>
  <si>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</si>
  <si>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</si>
  <si>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</si>
  <si>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</si>
  <si>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</si>
  <si>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</si>
  <si>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</si>
  <si>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</si>
  <si>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</si>
  <si>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</si>
  <si>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</si>
  <si>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</si>
  <si>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</si>
  <si>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</si>
  <si>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</si>
  <si>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</si>
  <si>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</si>
  <si>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</si>
  <si>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</si>
  <si>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</si>
  <si>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</si>
  <si>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</si>
  <si>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</si>
  <si>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</si>
  <si>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</si>
  <si>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</si>
  <si>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</si>
  <si>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</si>
  <si>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</si>
  <si>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</si>
  <si>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</si>
  <si>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</si>
  <si>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</si>
  <si>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</si>
  <si>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</si>
  <si>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</si>
  <si>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</si>
  <si>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</si>
  <si>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</si>
  <si>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</si>
  <si>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</si>
  <si>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</si>
  <si>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</si>
  <si>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</si>
  <si>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</si>
  <si>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</si>
  <si>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</si>
  <si>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</si>
  <si>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</si>
  <si>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</si>
  <si>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</si>
  <si>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</si>
  <si>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</si>
  <si>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</si>
  <si>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</si>
  <si>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</si>
  <si>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</si>
  <si>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</si>
  <si>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</si>
  <si>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</si>
  <si>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</si>
  <si>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</si>
  <si>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</si>
  <si>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</si>
  <si>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</si>
  <si>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</si>
  <si>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</si>
  <si>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</si>
  <si>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</si>
  <si>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</si>
  <si>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</si>
  <si>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</si>
  <si>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</si>
  <si>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</si>
  <si>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</si>
  <si>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</si>
  <si>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</si>
  <si>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</si>
  <si>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</si>
  <si>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</si>
  <si>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</si>
  <si>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</si>
  <si>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</si>
  <si>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</si>
  <si>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</si>
  <si>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</si>
  <si>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</si>
  <si>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</si>
  <si>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</si>
  <si>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</si>
  <si>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</si>
  <si>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</si>
  <si>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</si>
  <si>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</si>
  <si>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</si>
  <si>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</si>
  <si>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</si>
  <si>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</si>
  <si>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</si>
  <si>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</si>
  <si>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</si>
  <si>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</si>
  <si>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</si>
  <si>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</si>
  <si>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</si>
  <si>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</si>
  <si>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</si>
  <si>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</si>
  <si>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</si>
  <si>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</si>
  <si>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</si>
  <si>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</si>
  <si>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</si>
  <si>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</si>
  <si>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</si>
  <si>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</si>
  <si>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</si>
  <si>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</si>
  <si>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</si>
  <si>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</si>
  <si>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</si>
  <si>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</si>
  <si>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</si>
  <si>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</si>
  <si>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</si>
  <si>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</si>
  <si>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</si>
  <si>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</si>
  <si>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</si>
  <si>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</si>
  <si>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</si>
  <si>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</si>
  <si>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</si>
  <si>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</si>
  <si>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</si>
  <si>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</si>
  <si>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</si>
  <si>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</si>
  <si>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</si>
  <si>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</si>
  <si>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</si>
  <si>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</si>
  <si>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</si>
  <si>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</si>
  <si>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</si>
  <si>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</si>
  <si>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</si>
  <si>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</si>
  <si>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</si>
  <si>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</si>
  <si>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</si>
  <si>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</si>
  <si>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</si>
  <si>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</si>
  <si>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</si>
  <si>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</si>
  <si>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</si>
  <si>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</si>
  <si>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</si>
  <si>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</si>
  <si>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</si>
  <si>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</si>
  <si>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</si>
  <si>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</si>
  <si>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</si>
  <si>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</si>
  <si>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</si>
  <si>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</si>
  <si>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</si>
  <si>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</si>
  <si>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</si>
  <si>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</si>
  <si>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</si>
  <si>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</si>
  <si>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</si>
  <si>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</si>
  <si>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</si>
  <si>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</si>
  <si>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</si>
  <si>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</si>
  <si>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</si>
  <si>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</si>
  <si>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</si>
  <si>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</si>
  <si>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</si>
  <si>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</si>
  <si>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</si>
  <si>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</si>
  <si>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</si>
  <si>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</si>
  <si>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</si>
  <si>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</si>
  <si>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</si>
  <si>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</si>
  <si>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</si>
  <si>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</si>
  <si>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</si>
  <si>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</si>
  <si>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</si>
  <si>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</si>
  <si>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</si>
  <si>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</si>
  <si>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</si>
  <si>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</si>
  <si>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</si>
  <si>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</si>
  <si>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</si>
  <si>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</si>
  <si>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</si>
  <si>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</si>
  <si>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</si>
  <si>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</si>
  <si>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</si>
  <si>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</si>
  <si>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</si>
  <si>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</si>
  <si>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</si>
  <si>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</si>
  <si>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</si>
  <si>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</si>
  <si>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</si>
  <si>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</si>
  <si>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</si>
  <si>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</si>
  <si>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</si>
  <si>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</si>
  <si>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</si>
  <si>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</si>
  <si>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</si>
  <si>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</si>
  <si>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</si>
  <si>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</si>
  <si>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</si>
  <si>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</si>
  <si>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</si>
  <si>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</si>
  <si>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</si>
  <si>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</si>
  <si>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</si>
  <si>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</si>
  <si>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</si>
  <si>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</si>
  <si>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</si>
  <si>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</si>
  <si>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</si>
  <si>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</si>
  <si>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</si>
  <si>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</si>
  <si>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</si>
  <si>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</si>
  <si>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</si>
  <si>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</si>
  <si>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</si>
  <si>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</si>
  <si>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</si>
  <si>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</si>
  <si>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</si>
  <si>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</si>
  <si>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</si>
  <si>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</si>
  <si>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</si>
  <si>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</si>
  <si>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</si>
  <si>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</si>
  <si>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</si>
  <si>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</si>
  <si>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</si>
  <si>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</si>
  <si>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</si>
  <si>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</si>
  <si>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</si>
  <si>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</si>
  <si>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</si>
  <si>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</si>
  <si>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</si>
  <si>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</si>
  <si>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</si>
  <si>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</si>
  <si>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</si>
  <si>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</si>
  <si>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</si>
  <si>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</si>
  <si>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</si>
  <si>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</si>
  <si>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</si>
  <si>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</si>
  <si>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</si>
  <si>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</si>
  <si>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</si>
  <si>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</si>
  <si>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</si>
  <si>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</si>
  <si>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</si>
  <si>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</si>
  <si>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</si>
  <si>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</si>
  <si>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</si>
  <si>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</si>
  <si>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</si>
  <si>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</si>
  <si>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</si>
  <si>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</si>
  <si>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</si>
  <si>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</si>
  <si>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</si>
  <si>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</si>
  <si>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</si>
  <si>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</si>
  <si>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</si>
  <si>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</si>
  <si>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</si>
  <si>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</si>
  <si>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</si>
  <si>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</si>
  <si>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</si>
  <si>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</si>
  <si>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</si>
  <si>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</si>
  <si>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</si>
  <si>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</si>
  <si>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</si>
  <si>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</si>
  <si>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</si>
  <si>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</si>
  <si>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</si>
  <si>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</si>
  <si>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</si>
  <si>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</si>
  <si>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</si>
  <si>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</si>
  <si>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</si>
  <si>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</si>
  <si>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</si>
  <si>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</si>
  <si>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</si>
  <si>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</si>
  <si>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</si>
  <si>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</si>
  <si>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</si>
  <si>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</si>
  <si>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</si>
  <si>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</si>
  <si>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</si>
  <si>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</si>
  <si>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</si>
  <si>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</si>
  <si>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</si>
  <si>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</si>
  <si>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</si>
  <si>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</si>
  <si>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</si>
  <si>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</si>
  <si>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</si>
  <si>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</si>
  <si>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</si>
  <si>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</si>
  <si>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</si>
  <si>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</si>
  <si>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</si>
  <si>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</si>
  <si>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</si>
  <si>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</si>
  <si>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</si>
  <si>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</si>
  <si>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</si>
  <si>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</si>
  <si>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</si>
  <si>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</si>
  <si>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</si>
  <si>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</si>
  <si>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</si>
  <si>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</si>
  <si>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</si>
  <si>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</si>
  <si>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</si>
  <si>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</si>
  <si>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</si>
  <si>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</si>
  <si>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</si>
  <si>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</si>
  <si>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</si>
  <si>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</si>
  <si>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</si>
  <si>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</si>
  <si>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</si>
  <si>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</si>
  <si>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</si>
  <si>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</si>
  <si>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</si>
  <si>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</si>
  <si>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</si>
  <si>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</si>
  <si>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</si>
  <si>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</si>
  <si>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</si>
  <si>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</si>
  <si>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</si>
  <si>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</si>
  <si>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</si>
  <si>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</si>
  <si>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</si>
  <si>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</si>
  <si>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</si>
  <si>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</si>
  <si>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</si>
  <si>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</si>
  <si>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</si>
  <si>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</si>
  <si>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</si>
  <si>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</si>
  <si>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</si>
  <si>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</si>
  <si>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</si>
  <si>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</si>
  <si>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</si>
  <si>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</si>
  <si>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</si>
  <si>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</si>
  <si>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</si>
  <si>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</si>
  <si>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</si>
  <si>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</si>
  <si>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</si>
  <si>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</si>
  <si>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</si>
  <si>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</si>
  <si>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</si>
  <si>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</si>
  <si>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</si>
  <si>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</si>
  <si>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</si>
  <si>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</si>
  <si>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</si>
  <si>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</si>
  <si>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</si>
  <si>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</si>
  <si>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</si>
  <si>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</si>
  <si>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</si>
  <si>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</si>
  <si>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</si>
  <si>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</si>
  <si>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</si>
  <si>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</si>
  <si>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</si>
  <si>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</si>
  <si>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</si>
  <si>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</si>
  <si>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</si>
  <si>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</si>
  <si>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</si>
  <si>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</si>
  <si>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</si>
  <si>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</si>
  <si>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</si>
  <si>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</si>
  <si>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</si>
  <si>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</si>
  <si>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</si>
  <si>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</si>
  <si>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</si>
  <si>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</si>
  <si>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</si>
  <si>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</si>
  <si>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</si>
  <si>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</si>
  <si>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</si>
  <si>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</si>
  <si>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</si>
  <si>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</si>
  <si>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</si>
  <si>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</si>
  <si>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</si>
  <si>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</si>
  <si>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</si>
  <si>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</si>
  <si>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</si>
  <si>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</si>
  <si>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</si>
  <si>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</si>
  <si>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</si>
  <si>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</si>
  <si>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</si>
  <si>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</si>
  <si>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</si>
  <si>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</si>
  <si>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</si>
  <si>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</si>
  <si>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</si>
  <si>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</si>
  <si>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</si>
  <si>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</si>
  <si>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</si>
  <si>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</si>
  <si>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</si>
  <si>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</si>
  <si>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</si>
  <si>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</si>
  <si>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</si>
  <si>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</si>
  <si>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</si>
  <si>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</si>
  <si>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</si>
  <si>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</si>
  <si>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</si>
  <si>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</si>
  <si>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</si>
  <si>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</si>
  <si>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</si>
  <si>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</si>
  <si>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</si>
  <si>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</si>
  <si>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</si>
  <si>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</si>
  <si>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</si>
  <si>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</si>
  <si>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</si>
  <si>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</si>
  <si>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</si>
  <si>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</si>
  <si>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</si>
  <si>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</si>
  <si>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</si>
  <si>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</si>
  <si>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</si>
  <si>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</si>
  <si>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</si>
  <si>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</si>
  <si>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</si>
  <si>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</si>
  <si>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</si>
  <si>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</si>
  <si>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</si>
  <si>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</si>
  <si>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</si>
  <si>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</si>
  <si>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</si>
  <si>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</si>
  <si>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</si>
  <si>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</si>
  <si>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</si>
  <si>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</si>
  <si>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</si>
  <si>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</si>
  <si>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</si>
  <si>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</si>
  <si>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</si>
  <si>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</si>
  <si>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</si>
  <si>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</si>
  <si>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</si>
  <si>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</si>
  <si>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</si>
  <si>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</si>
  <si>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</si>
  <si>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</si>
  <si>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</si>
  <si>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</si>
  <si>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</si>
  <si>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</si>
  <si>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</si>
  <si>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</si>
  <si>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</si>
  <si>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</si>
  <si>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</si>
  <si>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</si>
  <si>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</si>
  <si>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</si>
  <si>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</si>
  <si>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</si>
  <si>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</si>
  <si>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</si>
  <si>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</si>
  <si>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</si>
  <si>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</si>
  <si>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</si>
  <si>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</si>
  <si>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</si>
  <si>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</si>
  <si>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</si>
  <si>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</si>
  <si>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</si>
  <si>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</si>
  <si>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</si>
  <si>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</si>
  <si>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</si>
  <si>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</si>
  <si>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</si>
  <si>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</si>
  <si>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</si>
  <si>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</si>
  <si>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</si>
  <si>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</si>
  <si>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</si>
  <si>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</si>
  <si>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</si>
  <si>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</si>
  <si>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</si>
  <si>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</si>
  <si>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</si>
  <si>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</si>
  <si>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</si>
  <si>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</si>
  <si>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</si>
  <si>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</si>
  <si>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</si>
  <si>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</si>
  <si>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</si>
  <si>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</si>
  <si>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</si>
  <si>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</si>
  <si>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</si>
  <si>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</si>
  <si>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</si>
  <si>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</si>
  <si>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</si>
  <si>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</si>
  <si>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</si>
  <si>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</si>
  <si>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</si>
  <si>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</si>
  <si>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</si>
  <si>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</si>
  <si>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</si>
  <si>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</si>
  <si>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</si>
  <si>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</si>
  <si>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</si>
  <si>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</si>
  <si>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</si>
  <si>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</si>
  <si>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</si>
  <si>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</si>
  <si>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</si>
  <si>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</si>
  <si>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</si>
  <si>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</si>
  <si>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</si>
  <si>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</si>
  <si>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</si>
  <si>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</si>
  <si>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</si>
  <si>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</si>
  <si>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</si>
  <si>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</si>
  <si>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</si>
  <si>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</si>
  <si>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</si>
  <si>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</si>
  <si>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</si>
  <si>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</si>
  <si>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</si>
  <si>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</si>
  <si>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</si>
  <si>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</si>
  <si>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</si>
  <si>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</si>
  <si>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</si>
  <si>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</si>
  <si>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</si>
  <si>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</si>
  <si>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</si>
  <si>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</si>
  <si>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</si>
  <si>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</si>
  <si>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</si>
  <si>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</si>
  <si>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</si>
  <si>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</si>
  <si>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</si>
  <si>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</si>
  <si>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</si>
  <si>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</si>
  <si>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</si>
  <si>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</si>
  <si>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</si>
  <si>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</si>
  <si>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</si>
  <si>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</si>
  <si>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</si>
  <si>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</si>
  <si>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</si>
  <si>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</si>
  <si>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</si>
  <si>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</si>
  <si>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</si>
  <si>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</si>
  <si>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</si>
  <si>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</si>
  <si>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</si>
  <si>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</si>
  <si>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</si>
  <si>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</si>
  <si>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</si>
  <si>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</si>
  <si>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</si>
  <si>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</si>
  <si>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</si>
  <si>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</si>
  <si>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</si>
  <si>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</si>
  <si>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</si>
  <si>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</si>
  <si>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</si>
  <si>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</si>
  <si>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</si>
  <si>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</si>
  <si>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</si>
  <si>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</si>
  <si>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</si>
  <si>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</si>
  <si>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</si>
  <si>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</si>
  <si>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</si>
  <si>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</si>
  <si>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</si>
  <si>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</si>
  <si>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</si>
  <si>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</si>
  <si>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</si>
  <si>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</si>
  <si>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</si>
  <si>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</si>
  <si>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</si>
  <si>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</si>
  <si>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</si>
  <si>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</si>
  <si>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</si>
  <si>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</si>
  <si>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</si>
  <si>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</si>
  <si>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</si>
  <si>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</si>
  <si>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</si>
  <si>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</si>
  <si>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</si>
  <si>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</si>
  <si>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</si>
  <si>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</si>
  <si>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</si>
  <si>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</si>
  <si>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</si>
  <si>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</si>
  <si>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</si>
  <si>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</si>
  <si>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</si>
  <si>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</si>
  <si>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</si>
  <si>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</si>
  <si>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</si>
  <si>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</si>
  <si>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</si>
  <si>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</si>
  <si>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</si>
  <si>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</si>
  <si>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</si>
  <si>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</si>
  <si>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</si>
  <si>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</si>
  <si>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</si>
  <si>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</si>
  <si>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</si>
  <si>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</si>
  <si>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</si>
  <si>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</si>
  <si>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</si>
  <si>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</si>
  <si>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</si>
  <si>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</si>
  <si>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</si>
  <si>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</si>
  <si>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</si>
  <si>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</si>
  <si>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</si>
  <si>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</si>
  <si>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</si>
  <si>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</si>
  <si>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</si>
  <si>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</si>
  <si>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</si>
  <si>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</si>
  <si>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</si>
  <si>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</si>
  <si>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</si>
  <si>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</si>
  <si>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</si>
  <si>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</si>
  <si>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</si>
  <si>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</si>
  <si>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</si>
  <si>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</si>
  <si>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</si>
  <si>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</si>
  <si>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</si>
  <si>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</si>
  <si>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</si>
  <si>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</si>
  <si>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</si>
  <si>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</si>
  <si>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</si>
  <si>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</si>
  <si>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</si>
  <si>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</si>
  <si>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</si>
  <si>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</si>
  <si>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</si>
  <si>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</si>
  <si>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</si>
  <si>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</si>
  <si>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</si>
  <si>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</si>
  <si>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</si>
  <si>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</si>
  <si>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</si>
  <si>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</si>
  <si>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</si>
  <si>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</si>
  <si>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</si>
  <si>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</si>
  <si>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</si>
  <si>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</si>
  <si>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</si>
  <si>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</si>
  <si>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</si>
  <si>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</si>
  <si>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</si>
  <si>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</si>
  <si>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</si>
  <si>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</si>
  <si>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</si>
  <si>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</si>
  <si>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</si>
  <si>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</si>
  <si>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</si>
  <si>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</si>
  <si>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</si>
  <si>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</si>
  <si>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</si>
  <si>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</si>
  <si>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</si>
  <si>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</si>
  <si>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</si>
  <si>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</si>
  <si>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</si>
  <si>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</si>
  <si>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</si>
  <si>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</si>
  <si>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</si>
  <si>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</si>
  <si>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</si>
  <si>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</si>
  <si>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</si>
  <si>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</si>
  <si>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</si>
  <si>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</si>
  <si>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</si>
  <si>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</si>
  <si>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</si>
  <si>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</si>
  <si>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</si>
  <si>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</si>
  <si>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</si>
  <si>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</si>
  <si>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</si>
  <si>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</si>
  <si>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</si>
  <si>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</si>
  <si>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</si>
  <si>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</si>
  <si>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</si>
  <si>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</si>
  <si>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</si>
  <si>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</si>
  <si>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</si>
  <si>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</si>
  <si>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</si>
  <si>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</si>
  <si>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</si>
  <si>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</si>
  <si>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</si>
  <si>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</si>
  <si>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</si>
  <si>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</si>
  <si>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</si>
  <si>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</si>
  <si>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</si>
  <si>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</si>
  <si>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</si>
  <si>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</si>
  <si>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</si>
  <si>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</si>
  <si>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</si>
  <si>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</si>
  <si>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</si>
  <si>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</si>
  <si>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</si>
  <si>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</si>
  <si>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</si>
  <si>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</si>
  <si>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</si>
  <si>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</si>
  <si>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</si>
  <si>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</si>
  <si>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</si>
  <si>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</si>
  <si>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</si>
  <si>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</si>
  <si>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</si>
  <si>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</si>
  <si>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</si>
  <si>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</si>
  <si>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</si>
  <si>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</si>
  <si>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</si>
  <si>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</si>
  <si>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</si>
  <si>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</si>
  <si>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</si>
  <si>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</si>
  <si>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</si>
  <si>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</si>
  <si>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</si>
  <si>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</si>
  <si>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</si>
  <si>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</si>
  <si>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</si>
  <si>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</si>
  <si>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</si>
  <si>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</si>
  <si>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</si>
  <si>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</si>
  <si>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</si>
  <si>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</si>
  <si>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</si>
  <si>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</si>
  <si>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</si>
  <si>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</si>
  <si>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</si>
  <si>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</si>
  <si>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</si>
  <si>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</si>
  <si>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</si>
  <si>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</si>
  <si>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</si>
  <si>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</si>
  <si>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</si>
  <si>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</si>
  <si>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</si>
  <si>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</si>
  <si>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</si>
  <si>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</si>
  <si>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</si>
  <si>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</si>
  <si>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</si>
  <si>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</si>
  <si>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</si>
  <si>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</si>
  <si>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</si>
  <si>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</si>
  <si>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</si>
  <si>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</si>
  <si>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</si>
  <si>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</si>
  <si>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</si>
  <si>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</si>
  <si>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</si>
  <si>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</si>
  <si>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</si>
  <si>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</si>
  <si>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</si>
  <si>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</si>
  <si>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</si>
  <si>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</si>
  <si>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</si>
  <si>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</si>
  <si>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</si>
  <si>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</si>
  <si>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</si>
  <si>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</si>
  <si>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</si>
  <si>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</si>
  <si>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</si>
  <si>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</si>
  <si>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</si>
  <si>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</si>
  <si>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</si>
  <si>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</si>
  <si>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</si>
  <si>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</si>
  <si>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</si>
  <si>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</si>
  <si>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</si>
  <si>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</si>
  <si>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</si>
  <si>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</si>
  <si>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</si>
  <si>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</si>
  <si>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</si>
  <si>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</si>
  <si>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</si>
  <si>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</si>
  <si>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</si>
  <si>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</si>
  <si>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</si>
  <si>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</si>
  <si>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</si>
  <si>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</si>
  <si>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</si>
  <si>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</si>
  <si>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</si>
  <si>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</si>
  <si>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</si>
  <si>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</si>
  <si>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</si>
  <si>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</si>
  <si>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</si>
  <si>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</si>
  <si>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</si>
  <si>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</si>
  <si>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</si>
  <si>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</si>
  <si>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</si>
  <si>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</si>
  <si>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</si>
  <si>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</si>
  <si>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</si>
  <si>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</si>
  <si>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</si>
  <si>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</si>
  <si>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</si>
  <si>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</si>
  <si>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</si>
  <si>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</si>
  <si>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</si>
  <si>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</si>
  <si>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</si>
  <si>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</si>
  <si>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</si>
  <si>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</si>
  <si>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</si>
  <si>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</si>
  <si>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</si>
  <si>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</si>
  <si>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</si>
  <si>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</si>
  <si>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</si>
  <si>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</si>
  <si>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</si>
  <si>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</si>
  <si>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</si>
  <si>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</si>
  <si>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</si>
  <si>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</si>
  <si>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</si>
  <si>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</si>
  <si>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</si>
  <si>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</si>
  <si>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</si>
  <si>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</si>
  <si>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</si>
  <si>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</si>
  <si>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</si>
  <si>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</si>
  <si>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</si>
  <si>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</si>
  <si>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</si>
  <si>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</si>
  <si>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</si>
  <si>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</si>
  <si>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</si>
  <si>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</si>
  <si>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</si>
  <si>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</si>
  <si>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</si>
  <si>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</si>
  <si>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</si>
  <si>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</si>
  <si>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</si>
  <si>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</si>
  <si>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</si>
  <si>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</si>
  <si>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</si>
  <si>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</si>
  <si>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</si>
  <si>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</si>
  <si>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</si>
  <si>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</si>
  <si>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</si>
  <si>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</si>
  <si>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</si>
  <si>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</si>
  <si>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</si>
  <si>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</si>
  <si>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</si>
  <si>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</si>
  <si>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</si>
  <si>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</si>
  <si>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</si>
  <si>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</si>
  <si>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</si>
  <si>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</si>
  <si>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</si>
  <si>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</si>
  <si>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</si>
  <si>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</si>
  <si>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</si>
  <si>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</si>
  <si>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</si>
  <si>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</si>
  <si>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</si>
  <si>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</si>
  <si>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</si>
  <si>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</si>
  <si>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</si>
  <si>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</si>
  <si>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</si>
  <si>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</si>
  <si>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</si>
  <si>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</si>
  <si>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</si>
  <si>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</si>
  <si>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</si>
  <si>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</si>
  <si>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</si>
  <si>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</si>
  <si>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</si>
  <si>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</si>
  <si>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</si>
  <si>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</si>
  <si>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</si>
  <si>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</si>
  <si>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</si>
  <si>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</si>
  <si>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</si>
  <si>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</si>
  <si>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</si>
  <si>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</si>
  <si>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</si>
  <si>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</si>
  <si>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</si>
  <si>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</si>
  <si>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</si>
  <si>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</si>
  <si>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</si>
  <si>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</si>
  <si>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</si>
  <si>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</si>
  <si>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</si>
  <si>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</si>
  <si>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</si>
  <si>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</si>
  <si>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</si>
  <si>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</si>
  <si>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</si>
  <si>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</si>
  <si>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</si>
  <si>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</si>
  <si>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</si>
  <si>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</si>
  <si>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</si>
  <si>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</si>
  <si>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</si>
  <si>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</si>
  <si>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</si>
  <si>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</si>
  <si>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</si>
  <si>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</si>
  <si>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</si>
  <si>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</si>
  <si>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</si>
  <si>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</si>
  <si>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</si>
  <si>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</si>
  <si>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</si>
  <si>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</si>
  <si>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</si>
  <si>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</si>
  <si>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</si>
  <si>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</si>
  <si>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</si>
  <si>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</si>
  <si>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</si>
  <si>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</si>
  <si>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</si>
  <si>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</si>
  <si>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</si>
  <si>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</si>
  <si>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</si>
  <si>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</si>
  <si>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</si>
  <si>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</si>
  <si>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</si>
  <si>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</si>
  <si>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</si>
  <si>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</si>
  <si>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</si>
  <si>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</si>
  <si>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</si>
  <si>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</si>
  <si>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</si>
  <si>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</si>
  <si>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</si>
  <si>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</si>
  <si>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</si>
  <si>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</si>
  <si>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</si>
  <si>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</si>
  <si>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</si>
  <si>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</si>
  <si>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</si>
  <si>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</si>
  <si>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</si>
  <si>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</si>
  <si>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</si>
  <si>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</si>
  <si>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</si>
  <si>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</si>
  <si>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</si>
  <si>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</si>
  <si>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</si>
  <si>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</si>
  <si>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</si>
  <si>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</si>
  <si>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</si>
  <si>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</si>
  <si>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</si>
  <si>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</si>
  <si>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</si>
  <si>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</si>
  <si>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</si>
  <si>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</si>
  <si>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</si>
  <si>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</si>
  <si>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</si>
  <si>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</si>
  <si>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</si>
  <si>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</si>
  <si>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</si>
  <si>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</si>
  <si>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</si>
  <si>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</si>
  <si>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</si>
  <si>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</si>
  <si>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</si>
  <si>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</si>
  <si>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</si>
  <si>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</si>
  <si>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</si>
  <si>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</si>
  <si>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</si>
  <si>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</si>
  <si>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</si>
  <si>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</si>
  <si>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</si>
  <si>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</si>
  <si>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</si>
  <si>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</si>
  <si>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</si>
  <si>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</si>
  <si>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</si>
  <si>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</si>
  <si>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</si>
  <si>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</si>
  <si>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</si>
  <si>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</si>
  <si>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</si>
  <si>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</si>
  <si>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</si>
  <si>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</si>
  <si>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</si>
  <si>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</si>
  <si>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</si>
  <si>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</si>
  <si>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</si>
  <si>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</si>
  <si>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</si>
  <si>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</si>
  <si>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</si>
  <si>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</si>
  <si>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</si>
  <si>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</si>
  <si>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</si>
  <si>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</si>
  <si>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</si>
  <si>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</si>
  <si>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</si>
  <si>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</si>
  <si>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</si>
  <si>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</si>
  <si>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</si>
  <si>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</si>
  <si>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</si>
  <si>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</si>
  <si>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</si>
  <si>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</si>
  <si>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</si>
  <si>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</si>
  <si>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</si>
  <si>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</si>
  <si>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</si>
  <si>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</si>
  <si>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</si>
  <si>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</si>
  <si>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</si>
  <si>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</si>
  <si>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</si>
  <si>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</si>
  <si>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</si>
  <si>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</si>
  <si>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</si>
  <si>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</si>
  <si>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</si>
  <si>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</si>
  <si>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</si>
  <si>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</si>
  <si>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</si>
  <si>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</si>
  <si>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</si>
  <si>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</si>
  <si>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</si>
  <si>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</si>
  <si>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</si>
  <si>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</si>
  <si>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</si>
  <si>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</si>
  <si>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</si>
  <si>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</si>
  <si>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</si>
  <si>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</si>
  <si>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</si>
  <si>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</si>
  <si>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</si>
  <si>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</si>
  <si>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</si>
  <si>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</si>
  <si>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</si>
  <si>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</si>
  <si>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</si>
  <si>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</si>
  <si>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</si>
  <si>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</si>
  <si>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</si>
  <si>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</si>
  <si>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</si>
  <si>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</si>
  <si>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</si>
  <si>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</si>
  <si>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</si>
  <si>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</si>
  <si>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</si>
  <si>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</si>
  <si>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</si>
  <si>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</si>
  <si>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</si>
  <si>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</si>
  <si>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</si>
  <si>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</si>
  <si>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</si>
  <si>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</si>
  <si>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</si>
  <si>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</si>
  <si>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</si>
  <si>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</si>
  <si>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</si>
  <si>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</si>
  <si>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</si>
  <si>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</si>
  <si>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</si>
  <si>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</si>
  <si>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</si>
  <si>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</si>
  <si>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</si>
  <si>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</si>
  <si>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</si>
  <si>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</si>
  <si>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</si>
  <si>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</si>
  <si>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</si>
  <si>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</si>
  <si>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</si>
  <si>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</si>
  <si>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</si>
  <si>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</si>
  <si>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</si>
  <si>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</si>
  <si>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</si>
  <si>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</si>
  <si>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</si>
  <si>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</si>
  <si>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</si>
  <si>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</si>
  <si>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</si>
  <si>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</si>
  <si>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</si>
  <si>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</si>
  <si>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</si>
  <si>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</si>
  <si>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</si>
  <si>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</si>
  <si>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</si>
  <si>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</si>
  <si>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</si>
  <si>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</si>
  <si>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</si>
  <si>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</si>
  <si>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</si>
  <si>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</si>
  <si>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</si>
  <si>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</si>
  <si>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</si>
  <si>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</si>
  <si>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</si>
  <si>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</si>
  <si>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</si>
  <si>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</si>
  <si>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</si>
  <si>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</si>
  <si>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</si>
  <si>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</si>
  <si>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</si>
  <si>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</si>
  <si>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</si>
  <si>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</si>
  <si>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</si>
  <si>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</si>
  <si>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</si>
  <si>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</si>
  <si>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</si>
  <si>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</si>
  <si>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</si>
  <si>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</si>
  <si>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</si>
  <si>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</si>
  <si>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</si>
  <si>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</si>
  <si>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</si>
  <si>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</si>
  <si>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</si>
  <si>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</si>
  <si>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</si>
  <si>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</si>
  <si>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</si>
  <si>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</si>
  <si>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</si>
  <si>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</si>
  <si>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</si>
  <si>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</si>
  <si>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</si>
  <si>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</si>
  <si>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</si>
  <si>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</si>
  <si>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</si>
  <si>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</si>
  <si>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</si>
  <si>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</si>
  <si>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</si>
  <si>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</si>
  <si>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</si>
  <si>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</si>
  <si>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</si>
  <si>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</si>
  <si>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</si>
  <si>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</si>
  <si>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</si>
  <si>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</si>
  <si>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</si>
  <si>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</si>
  <si>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</si>
  <si>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</si>
  <si>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</si>
  <si>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</si>
  <si>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</si>
  <si>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</si>
  <si>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</si>
  <si>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</si>
  <si>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</si>
  <si>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</si>
  <si>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</si>
  <si>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</si>
  <si>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</si>
  <si>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</si>
  <si>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</si>
  <si>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</si>
  <si>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</si>
  <si>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</si>
  <si>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</si>
  <si>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</si>
  <si>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</si>
  <si>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</si>
  <si>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</si>
  <si>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</si>
  <si>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</si>
  <si>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</si>
  <si>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</si>
  <si>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</si>
  <si>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</si>
  <si>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</si>
  <si>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</si>
  <si>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</si>
  <si>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</si>
  <si>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</si>
  <si>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</si>
  <si>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</si>
  <si>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</si>
  <si>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</si>
  <si>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</si>
  <si>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</si>
  <si>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</si>
  <si>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</si>
  <si>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</si>
  <si>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</si>
  <si>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</si>
  <si>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</si>
  <si>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</si>
  <si>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</si>
  <si>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</si>
  <si>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</si>
  <si>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</si>
  <si>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</si>
  <si>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</si>
  <si>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</si>
  <si>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</si>
  <si>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</si>
  <si>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</si>
  <si>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</si>
  <si>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</si>
  <si>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</si>
  <si>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</si>
  <si>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</si>
  <si>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</si>
  <si>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</si>
  <si>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</si>
  <si>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</si>
  <si>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</si>
  <si>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</si>
  <si>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</si>
  <si>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</si>
  <si>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</si>
  <si>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</si>
  <si>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</si>
  <si>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</si>
  <si>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</si>
  <si>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</si>
  <si>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</si>
  <si>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</si>
  <si>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</si>
  <si>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</si>
  <si>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</si>
  <si>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</si>
  <si>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</si>
  <si>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</si>
  <si>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</si>
  <si>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</si>
  <si>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</si>
  <si>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</si>
  <si>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</si>
  <si>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</si>
  <si>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</si>
  <si>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</si>
  <si>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</si>
  <si>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</si>
  <si>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</si>
  <si>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</si>
  <si>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</si>
  <si>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</si>
  <si>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</si>
  <si>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</si>
  <si>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</si>
  <si>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</si>
  <si>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</si>
  <si>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</si>
  <si>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</si>
  <si>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</si>
  <si>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</si>
  <si>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</si>
  <si>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</si>
  <si>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</si>
  <si>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</si>
  <si>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</si>
  <si>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</si>
  <si>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</si>
  <si>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</si>
  <si>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</si>
  <si>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</si>
  <si>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</si>
  <si>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</si>
  <si>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</si>
  <si>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</si>
  <si>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</si>
  <si>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</si>
  <si>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</si>
  <si>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</si>
  <si>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</si>
  <si>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</si>
  <si>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</si>
  <si>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</si>
  <si>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</si>
  <si>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</si>
  <si>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</si>
  <si>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</si>
  <si>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</si>
  <si>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</si>
  <si>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</si>
  <si>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</si>
  <si>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</si>
  <si>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</si>
  <si>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</si>
  <si>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</si>
  <si>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</si>
  <si>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</si>
  <si>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</si>
  <si>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</si>
  <si>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</si>
  <si>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</si>
  <si>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</si>
  <si>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</si>
  <si>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</si>
  <si>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</si>
  <si>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</si>
  <si>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</si>
  <si>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</si>
  <si>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</si>
  <si>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</si>
  <si>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</si>
  <si>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</si>
  <si>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</si>
  <si>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</si>
  <si>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</si>
  <si>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</si>
  <si>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</si>
  <si>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</si>
  <si>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</si>
  <si>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</si>
  <si>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</si>
  <si>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</si>
  <si>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</si>
  <si>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</si>
  <si>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</si>
  <si>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</si>
  <si>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</si>
  <si>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</si>
  <si>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</si>
  <si>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</si>
  <si>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</si>
  <si>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</si>
  <si>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</si>
  <si>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</si>
  <si>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</si>
  <si>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</si>
  <si>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</si>
  <si>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</si>
  <si>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</si>
  <si>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</si>
  <si>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</si>
  <si>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</si>
  <si>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</si>
  <si>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</si>
  <si>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</si>
  <si>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</si>
  <si>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</si>
  <si>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</si>
  <si>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</si>
  <si>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</si>
  <si>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</si>
  <si>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</si>
  <si>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</si>
  <si>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</si>
  <si>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</si>
  <si>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</si>
  <si>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</si>
  <si>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</si>
  <si>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</si>
  <si>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</si>
  <si>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</si>
  <si>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</si>
  <si>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</si>
  <si>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</si>
  <si>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</si>
  <si>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</si>
  <si>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</si>
  <si>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</si>
  <si>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</si>
  <si>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</si>
  <si>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</si>
  <si>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</si>
  <si>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</si>
  <si>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</si>
  <si>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</si>
  <si>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</si>
  <si>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</si>
  <si>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</si>
  <si>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</si>
  <si>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</si>
  <si>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</si>
  <si>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</si>
  <si>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</si>
  <si>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</si>
  <si>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</si>
  <si>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</si>
  <si>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</si>
  <si>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</si>
  <si>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</si>
  <si>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</si>
  <si>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</si>
  <si>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</si>
  <si>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</si>
  <si>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</si>
  <si>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</si>
  <si>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</si>
  <si>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</si>
  <si>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</si>
  <si>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</si>
  <si>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</si>
  <si>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</si>
  <si>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</si>
  <si>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</si>
  <si>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</si>
  <si>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</si>
  <si>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</si>
  <si>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</si>
  <si>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</si>
  <si>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</si>
  <si>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</si>
  <si>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</si>
  <si>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</si>
  <si>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</si>
  <si>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</si>
  <si>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</si>
  <si>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</si>
  <si>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</si>
  <si>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</si>
  <si>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</si>
  <si>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</si>
  <si>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</si>
  <si>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</si>
  <si>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</si>
  <si>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</si>
  <si>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</si>
  <si>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</si>
  <si>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</si>
  <si>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</si>
  <si>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</si>
  <si>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</si>
  <si>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</si>
  <si>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</si>
  <si>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</si>
  <si>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</si>
  <si>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</si>
  <si>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</si>
  <si>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</si>
  <si>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</si>
  <si>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</si>
  <si>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</si>
  <si>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</si>
  <si>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</si>
  <si>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</si>
  <si>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</si>
  <si>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</si>
  <si>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</si>
  <si>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</si>
  <si>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</si>
  <si>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</si>
  <si>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</si>
  <si>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</si>
  <si>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</si>
  <si>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</si>
  <si>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</si>
  <si>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</si>
  <si>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</si>
  <si>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</si>
  <si>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</si>
  <si>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</si>
  <si>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</si>
  <si>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</si>
  <si>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</si>
  <si>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</si>
  <si>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</si>
  <si>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</si>
  <si>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</si>
  <si>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</si>
  <si>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</si>
  <si>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</si>
  <si>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</si>
  <si>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</si>
  <si>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</si>
  <si>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</si>
  <si>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</si>
  <si>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</si>
  <si>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</si>
  <si>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</si>
  <si>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</si>
  <si>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</si>
  <si>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</si>
  <si>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</si>
  <si>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</si>
  <si>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</si>
  <si>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</si>
  <si>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</si>
  <si>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</si>
  <si>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</si>
  <si>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</si>
  <si>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</si>
  <si>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</si>
  <si>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</si>
  <si>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</si>
  <si>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</si>
  <si>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</si>
  <si>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</si>
  <si>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</si>
  <si>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</si>
  <si>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</si>
  <si>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</si>
  <si>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</si>
  <si>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</si>
  <si>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</si>
  <si>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</si>
  <si>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</si>
  <si>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</si>
  <si>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</si>
  <si>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</si>
  <si>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</si>
  <si>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</si>
  <si>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</si>
  <si>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</si>
  <si>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</si>
  <si>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</si>
  <si>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</si>
  <si>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</si>
  <si>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</si>
  <si>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</si>
  <si>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</si>
  <si>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</si>
  <si>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</si>
  <si>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</si>
  <si>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</si>
  <si>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</si>
  <si>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</si>
  <si>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</si>
  <si>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</si>
  <si>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</si>
  <si>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</si>
  <si>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</si>
  <si>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</si>
  <si>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</si>
  <si>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</si>
  <si>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</si>
  <si>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</si>
  <si>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</si>
  <si>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</si>
  <si>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</si>
  <si>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</si>
  <si>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</si>
  <si>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</si>
  <si>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</si>
  <si>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</si>
  <si>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</si>
  <si>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</si>
  <si>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</si>
  <si>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</si>
  <si>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</si>
  <si>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</si>
  <si>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</si>
  <si>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</si>
  <si>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</si>
  <si>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</si>
  <si>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</si>
  <si>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</si>
  <si>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</si>
  <si>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</si>
  <si>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</si>
  <si>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</si>
  <si>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</si>
  <si>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</si>
  <si>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</si>
  <si>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</si>
  <si>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</si>
  <si>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</si>
  <si>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</si>
  <si>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</si>
  <si>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</si>
  <si>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</si>
  <si>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</si>
  <si>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</si>
  <si>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</si>
  <si>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</si>
  <si>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</si>
  <si>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</si>
  <si>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</si>
  <si>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</si>
  <si>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</si>
  <si>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</si>
  <si>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</si>
  <si>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</si>
  <si>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</si>
  <si>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</si>
  <si>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</si>
  <si>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</si>
  <si>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</si>
  <si>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</si>
  <si>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</si>
  <si>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</si>
  <si>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</si>
  <si>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</si>
  <si>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</si>
  <si>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</si>
  <si>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</si>
  <si>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</si>
  <si>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</si>
  <si>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</si>
  <si>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</si>
  <si>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</si>
  <si>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</si>
  <si>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</si>
  <si>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</si>
  <si>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</si>
  <si>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</si>
  <si>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</si>
  <si>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</si>
  <si>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</si>
  <si>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</si>
  <si>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</si>
  <si>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</si>
  <si>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</si>
  <si>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</si>
  <si>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</si>
  <si>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</si>
  <si>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</si>
  <si>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</si>
  <si>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</si>
  <si>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</si>
  <si>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</si>
  <si>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</si>
  <si>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</si>
  <si>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</si>
  <si>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</si>
  <si>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</si>
  <si>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</si>
  <si>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</si>
  <si>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</si>
  <si>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</si>
  <si>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</si>
  <si>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</si>
  <si>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</si>
  <si>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</si>
  <si>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</si>
  <si>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</si>
  <si>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</si>
  <si>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</si>
  <si>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</si>
  <si>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</si>
  <si>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</si>
  <si>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</si>
  <si>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</si>
  <si>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</si>
  <si>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</si>
  <si>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</si>
  <si>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</si>
  <si>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</si>
  <si>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</si>
  <si>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</si>
  <si>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</si>
  <si>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</si>
  <si>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</si>
  <si>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</si>
  <si>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</si>
  <si>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</si>
  <si>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</si>
  <si>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</si>
  <si>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</si>
  <si>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</si>
  <si>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</si>
  <si>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</si>
  <si>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</si>
  <si>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</si>
  <si>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</si>
  <si>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</si>
  <si>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</si>
  <si>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</si>
  <si>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</si>
  <si>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</si>
  <si>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</si>
  <si>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</si>
  <si>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</si>
  <si>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</si>
  <si>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</si>
  <si>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</si>
  <si>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</si>
  <si>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</si>
  <si>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</si>
  <si>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</si>
  <si>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</si>
  <si>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</si>
  <si>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</si>
  <si>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</si>
  <si>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</si>
  <si>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</si>
  <si>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</si>
  <si>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</si>
  <si>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</si>
  <si>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</si>
  <si>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</si>
  <si>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</si>
  <si>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</si>
  <si>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</si>
  <si>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</si>
  <si>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</si>
  <si>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</si>
  <si>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</si>
  <si>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</si>
  <si>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</si>
  <si>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</si>
  <si>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</si>
  <si>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</si>
  <si>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</si>
  <si>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</si>
  <si>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</si>
  <si>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</si>
  <si>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</si>
  <si>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</si>
  <si>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</si>
  <si>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</si>
  <si>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</si>
  <si>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</si>
  <si>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</si>
  <si>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</si>
  <si>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</si>
  <si>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</si>
  <si>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</si>
  <si>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</si>
  <si>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</si>
  <si>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</si>
  <si>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</si>
  <si>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</si>
  <si>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</si>
  <si>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</si>
  <si>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</si>
  <si>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</si>
  <si>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</si>
  <si>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</si>
  <si>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</si>
  <si>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</si>
  <si>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</si>
  <si>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</si>
  <si>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</si>
  <si>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</si>
  <si>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</si>
  <si>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</si>
  <si>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</si>
  <si>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</si>
  <si>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</si>
  <si>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</si>
  <si>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</si>
  <si>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</si>
  <si>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</si>
  <si>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</si>
  <si>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</si>
  <si>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</si>
  <si>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</si>
  <si>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</si>
  <si>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</si>
  <si>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</si>
  <si>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</si>
  <si>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</si>
  <si>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</si>
  <si>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</si>
  <si>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</si>
  <si>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</si>
  <si>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</si>
  <si>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</si>
  <si>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</si>
  <si>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</si>
  <si>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</si>
  <si>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</si>
  <si>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</si>
  <si>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</si>
  <si>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</si>
  <si>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</si>
  <si>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</si>
  <si>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</si>
  <si>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</si>
  <si>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</si>
  <si>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</si>
  <si>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</si>
  <si>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</si>
  <si>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</si>
  <si>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</si>
  <si>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</si>
  <si>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</si>
  <si>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</si>
  <si>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</si>
  <si>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</si>
  <si>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</si>
  <si>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</si>
  <si>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</si>
  <si>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</si>
  <si>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</si>
  <si>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</si>
  <si>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</si>
  <si>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</si>
  <si>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</si>
  <si>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</si>
  <si>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</si>
  <si>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</si>
  <si>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</si>
  <si>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</si>
  <si>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</si>
  <si>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</si>
  <si>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</si>
  <si>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</si>
  <si>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</si>
  <si>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</si>
  <si>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</si>
  <si>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</si>
  <si>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</si>
  <si>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</si>
  <si>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</si>
  <si>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</si>
  <si>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</si>
  <si>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</si>
  <si>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</si>
  <si>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</si>
  <si>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</si>
  <si>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</si>
  <si>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</si>
  <si>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</si>
  <si>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</si>
  <si>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</si>
  <si>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</si>
  <si>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</si>
  <si>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</si>
  <si>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</si>
  <si>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</si>
  <si>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</si>
  <si>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</si>
  <si>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</si>
  <si>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</si>
  <si>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</si>
  <si>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</si>
  <si>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</si>
  <si>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</si>
  <si>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</si>
  <si>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</si>
  <si>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</si>
  <si>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</si>
  <si>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</si>
  <si>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</si>
  <si>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</si>
  <si>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</si>
  <si>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</si>
  <si>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</si>
  <si>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</si>
  <si>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</si>
  <si>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</si>
  <si>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</si>
  <si>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</si>
  <si>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</si>
  <si>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</si>
  <si>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</si>
  <si>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</si>
  <si>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</si>
  <si>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</si>
  <si>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</si>
  <si>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</si>
  <si>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</si>
  <si>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</si>
  <si>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</si>
  <si>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</si>
  <si>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</si>
  <si>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</si>
  <si>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</si>
  <si>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</si>
  <si>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</si>
  <si>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</si>
  <si>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</si>
  <si>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</si>
  <si>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</si>
  <si>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</si>
  <si>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</si>
  <si>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</si>
  <si>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</si>
  <si>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</si>
  <si>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</si>
  <si>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</si>
  <si>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</si>
  <si>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</si>
  <si>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</si>
  <si>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</si>
  <si>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</si>
  <si>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</si>
  <si>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</si>
  <si>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</si>
  <si>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</si>
  <si>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</si>
  <si>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</si>
  <si>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</si>
  <si>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</si>
  <si>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</si>
  <si>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</si>
  <si>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</si>
  <si>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</si>
  <si>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</si>
  <si>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</si>
  <si>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</si>
  <si>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</si>
  <si>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</si>
  <si>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</si>
  <si>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</si>
  <si>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</si>
  <si>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</si>
  <si>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</si>
  <si>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</si>
  <si>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</si>
  <si>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</si>
  <si>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</si>
  <si>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</si>
  <si>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</si>
  <si>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</si>
  <si>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</si>
  <si>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</si>
  <si>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</si>
  <si>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</si>
  <si>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</si>
  <si>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</si>
  <si>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</si>
  <si>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</si>
  <si>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</si>
  <si>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</si>
  <si>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</si>
  <si>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</si>
  <si>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</si>
  <si>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</si>
  <si>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</si>
  <si>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</si>
  <si>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</si>
  <si>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</si>
  <si>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</si>
  <si>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</si>
  <si>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</si>
  <si>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</si>
  <si>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</si>
  <si>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</si>
  <si>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</si>
  <si>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</si>
  <si>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</si>
  <si>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</si>
  <si>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</si>
  <si>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</si>
  <si>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</si>
  <si>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</si>
  <si>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</si>
  <si>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</si>
  <si>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</si>
  <si>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</si>
  <si>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</si>
  <si>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</si>
  <si>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</si>
  <si>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</si>
  <si>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</si>
  <si>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</si>
  <si>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</si>
  <si>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</si>
  <si>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</si>
  <si>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</si>
  <si>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</si>
  <si>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</si>
  <si>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</si>
  <si>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</si>
  <si>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</si>
  <si>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</si>
  <si>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</si>
  <si>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</si>
  <si>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</si>
  <si>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</si>
  <si>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</si>
  <si>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</si>
  <si>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</si>
  <si>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</si>
  <si>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</si>
  <si>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</si>
  <si>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</si>
  <si>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</si>
  <si>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</si>
  <si>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</si>
  <si>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</si>
  <si>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</si>
  <si>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</si>
  <si>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</si>
  <si>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</si>
  <si>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</si>
  <si>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</si>
  <si>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</si>
  <si>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</si>
  <si>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</si>
  <si>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</si>
  <si>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</si>
  <si>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</si>
  <si>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</si>
  <si>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</si>
  <si>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</si>
  <si>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</si>
  <si>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</si>
  <si>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</si>
  <si>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</si>
  <si>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</si>
  <si>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</si>
  <si>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</si>
  <si>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</si>
  <si>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</si>
  <si>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</si>
  <si>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</si>
  <si>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</si>
  <si>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</si>
  <si>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</si>
  <si>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</si>
  <si>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</si>
  <si>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</si>
  <si>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</si>
  <si>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</si>
  <si>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</si>
  <si>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</si>
  <si>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</si>
  <si>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</si>
  <si>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</si>
  <si>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</si>
  <si>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</si>
  <si>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</si>
  <si>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</si>
  <si>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</si>
  <si>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</si>
  <si>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</si>
  <si>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</si>
  <si>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</si>
  <si>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</si>
  <si>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</si>
  <si>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</si>
  <si>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</si>
  <si>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</si>
  <si>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</si>
  <si>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</si>
  <si>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</si>
  <si>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</si>
  <si>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</si>
  <si>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</si>
  <si>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</si>
  <si>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</si>
  <si>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</si>
  <si>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</si>
  <si>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</si>
  <si>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</si>
  <si>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</si>
  <si>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</si>
  <si>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</si>
  <si>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</si>
  <si>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</si>
  <si>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</si>
  <si>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</si>
  <si>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</si>
  <si>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</si>
  <si>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</si>
  <si>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</si>
  <si>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</si>
  <si>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</si>
  <si>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</si>
  <si>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</si>
  <si>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</si>
  <si>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</si>
  <si>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</si>
  <si>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</si>
  <si>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</si>
  <si>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</si>
  <si>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</si>
  <si>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</si>
  <si>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</si>
  <si>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</si>
  <si>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</si>
  <si>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</si>
  <si>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</si>
  <si>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</si>
  <si>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</si>
  <si>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</si>
  <si>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</si>
  <si>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</si>
  <si>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</si>
  <si>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</si>
  <si>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</si>
  <si>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</si>
  <si>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</si>
  <si>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</si>
  <si>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</si>
  <si>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</si>
  <si>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</si>
  <si>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</si>
  <si>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</si>
  <si>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</si>
  <si>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</si>
  <si>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</si>
  <si>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</si>
  <si>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</si>
  <si>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</si>
  <si>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</si>
  <si>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</si>
  <si>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</si>
  <si>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</si>
  <si>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</si>
  <si>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</si>
  <si>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</si>
  <si>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</si>
  <si>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</si>
  <si>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</si>
  <si>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</si>
  <si>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</si>
  <si>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</si>
  <si>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</si>
  <si>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</si>
  <si>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</si>
  <si>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</si>
  <si>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</si>
  <si>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</si>
  <si>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</si>
  <si>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</si>
  <si>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</si>
  <si>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</si>
  <si>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</si>
  <si>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</si>
  <si>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</si>
  <si>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</si>
  <si>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</si>
  <si>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</si>
  <si>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</si>
  <si>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</si>
  <si>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</si>
  <si>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</si>
  <si>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</si>
  <si>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</si>
  <si>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</si>
  <si>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</si>
  <si>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</si>
  <si>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</si>
  <si>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</si>
  <si>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</si>
  <si>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</si>
  <si>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</si>
  <si>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</si>
  <si>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</si>
  <si>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</si>
  <si>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</si>
  <si>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</si>
  <si>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</si>
  <si>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</si>
  <si>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</si>
  <si>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</si>
  <si>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</si>
  <si>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</si>
  <si>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</si>
  <si>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</si>
  <si>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</si>
  <si>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</si>
  <si>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</si>
  <si>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</si>
  <si>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</si>
  <si>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</si>
  <si>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</si>
  <si>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</si>
  <si>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</si>
  <si>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</si>
  <si>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</si>
  <si>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</si>
  <si>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</si>
  <si>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</si>
  <si>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</si>
  <si>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</si>
  <si>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</si>
  <si>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</si>
  <si>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</si>
  <si>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</si>
  <si>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</si>
  <si>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</si>
  <si>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</si>
  <si>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</si>
  <si>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</si>
  <si>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</si>
  <si>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</si>
  <si>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</si>
  <si>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</si>
  <si>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</si>
  <si>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</si>
  <si>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</si>
  <si>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</si>
  <si>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</si>
  <si>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</si>
  <si>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</si>
  <si>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</si>
  <si>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</si>
  <si>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</si>
  <si>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</si>
  <si>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</si>
  <si>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</si>
  <si>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</si>
  <si>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</si>
  <si>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</si>
  <si>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</si>
  <si>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</si>
  <si>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</si>
  <si>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</si>
  <si>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</si>
  <si>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</si>
  <si>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</si>
  <si>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</si>
  <si>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</si>
  <si>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</si>
  <si>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</si>
  <si>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</si>
  <si>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</si>
  <si>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</si>
  <si>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</si>
  <si>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</si>
  <si>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</si>
  <si>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</si>
  <si>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</si>
  <si>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</si>
  <si>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</si>
  <si>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</si>
  <si>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</si>
  <si>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</si>
  <si>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</si>
  <si>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</si>
  <si>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</si>
  <si>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</si>
  <si>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</si>
  <si>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</si>
  <si>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</si>
  <si>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</si>
  <si>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</si>
  <si>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</si>
  <si>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</si>
  <si>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</si>
  <si>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</si>
  <si>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</si>
  <si>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</si>
  <si>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</si>
  <si>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</si>
  <si>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</si>
  <si>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</si>
  <si>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</si>
  <si>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</si>
  <si>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</si>
  <si>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</si>
  <si>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</si>
  <si>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</si>
  <si>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</si>
  <si>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</si>
  <si>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</si>
  <si>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</si>
  <si>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</si>
  <si>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</si>
  <si>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</si>
  <si>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</si>
  <si>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</si>
  <si>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</si>
  <si>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</si>
  <si>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</si>
  <si>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</si>
  <si>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</si>
  <si>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</si>
  <si>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</si>
  <si>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</si>
  <si>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</si>
  <si>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</si>
  <si>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</si>
  <si>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</si>
  <si>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</si>
  <si>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</si>
  <si>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</si>
  <si>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</si>
  <si>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</si>
  <si>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</si>
  <si>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</si>
  <si>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</si>
  <si>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</si>
  <si>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</si>
  <si>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</si>
  <si>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</si>
  <si>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</si>
  <si>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</si>
  <si>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</si>
  <si>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</si>
  <si>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</si>
  <si>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</si>
  <si>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</si>
  <si>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</si>
  <si>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</si>
  <si>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</si>
  <si>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</si>
  <si>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</si>
  <si>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</si>
  <si>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</si>
  <si>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</si>
  <si>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</si>
  <si>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</si>
  <si>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</si>
  <si>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</si>
  <si>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</si>
  <si>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</si>
  <si>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</si>
  <si>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</si>
  <si>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</si>
  <si>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</si>
  <si>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</si>
  <si>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</si>
  <si>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</si>
  <si>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</si>
  <si>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</si>
  <si>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</si>
  <si>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</si>
  <si>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</si>
  <si>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</si>
  <si>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</si>
  <si>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</si>
  <si>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</si>
  <si>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</si>
  <si>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</si>
  <si>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</si>
  <si>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</si>
  <si>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</si>
  <si>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</si>
  <si>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</si>
  <si>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</si>
  <si>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</si>
  <si>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</si>
  <si>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</si>
  <si>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</si>
  <si>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</si>
  <si>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</si>
  <si>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</si>
  <si>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</si>
  <si>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</si>
  <si>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</si>
  <si>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</si>
  <si>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</si>
  <si>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</si>
  <si>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</si>
  <si>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</si>
  <si>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</si>
  <si>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</si>
  <si>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</si>
  <si>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</si>
  <si>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</si>
  <si>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</si>
  <si>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</si>
  <si>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</si>
  <si>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</si>
  <si>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</si>
  <si>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</si>
  <si>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</si>
  <si>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</si>
  <si>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</si>
  <si>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</si>
  <si>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</si>
  <si>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</si>
  <si>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</si>
  <si>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</si>
  <si>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</si>
  <si>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</si>
  <si>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</si>
  <si>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</si>
  <si>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</si>
  <si>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</si>
  <si>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</si>
  <si>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</si>
  <si>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</si>
  <si>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</si>
  <si>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</si>
  <si>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</si>
  <si>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</si>
  <si>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</si>
  <si>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</si>
  <si>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</si>
  <si>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</si>
  <si>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</si>
  <si>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</si>
  <si>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</si>
  <si>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</si>
  <si>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</si>
  <si>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</si>
  <si>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</si>
  <si>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</si>
  <si>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</si>
  <si>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</si>
  <si>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</si>
  <si>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</si>
  <si>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</si>
  <si>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</si>
  <si>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</si>
  <si>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</si>
  <si>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</si>
  <si>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</si>
  <si>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</si>
  <si>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</si>
  <si>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</si>
  <si>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</si>
  <si>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</si>
  <si>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</si>
  <si>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</si>
  <si>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</si>
  <si>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</si>
  <si>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</si>
  <si>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</si>
  <si>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</si>
  <si>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</si>
  <si>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</si>
  <si>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</si>
  <si>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</si>
  <si>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</si>
  <si>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</si>
  <si>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</si>
  <si>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</si>
  <si>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</si>
  <si>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</si>
  <si>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</si>
  <si>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</si>
  <si>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</si>
  <si>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</si>
  <si>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</si>
  <si>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</si>
  <si>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</si>
  <si>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</si>
  <si>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</si>
  <si>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</si>
  <si>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</si>
  <si>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</si>
  <si>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</si>
  <si>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</si>
  <si>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</si>
  <si>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</si>
  <si>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</si>
  <si>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</si>
  <si>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</si>
  <si>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</si>
  <si>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</si>
  <si>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</si>
  <si>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</si>
  <si>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</si>
  <si>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</si>
  <si>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</si>
  <si>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</si>
  <si>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</si>
  <si>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</si>
  <si>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</si>
  <si>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</si>
  <si>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</si>
  <si>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</si>
  <si>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</si>
  <si>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</si>
  <si>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</si>
  <si>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</si>
  <si>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</si>
  <si>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</si>
  <si>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</si>
  <si>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</si>
  <si>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</si>
  <si>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</si>
  <si>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</si>
  <si>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</si>
  <si>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</si>
  <si>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</si>
  <si>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</si>
  <si>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</si>
  <si>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</si>
  <si>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</si>
  <si>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</si>
  <si>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</si>
  <si>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</si>
  <si>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</si>
  <si>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</si>
  <si>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</si>
  <si>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</si>
  <si>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</si>
  <si>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</si>
  <si>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</si>
  <si>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</si>
  <si>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</si>
  <si>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</si>
  <si>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</si>
  <si>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</si>
  <si>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</si>
  <si>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</si>
  <si>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</si>
  <si>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</si>
  <si>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</si>
  <si>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</si>
  <si>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</si>
  <si>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</si>
  <si>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</si>
  <si>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</si>
  <si>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</si>
  <si>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</si>
  <si>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</si>
  <si>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</si>
  <si>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</si>
  <si>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</si>
  <si>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</si>
  <si>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</si>
  <si>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</si>
  <si>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</si>
  <si>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</si>
  <si>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</si>
  <si>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</si>
  <si>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</si>
  <si>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</si>
  <si>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</si>
  <si>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</si>
  <si>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</si>
  <si>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</si>
  <si>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</si>
  <si>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</si>
  <si>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</si>
  <si>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</si>
  <si>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</si>
  <si>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</si>
  <si>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</si>
  <si>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</si>
  <si>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</si>
  <si>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</si>
  <si>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</si>
  <si>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</si>
  <si>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</si>
  <si>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</si>
  <si>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</si>
  <si>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</si>
  <si>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</si>
  <si>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</si>
  <si>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</si>
  <si>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</si>
  <si>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</si>
  <si>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</si>
  <si>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</si>
  <si>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</si>
  <si>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</si>
  <si>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</si>
  <si>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</si>
  <si>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</si>
  <si>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</si>
  <si>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</si>
  <si>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</si>
  <si>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</si>
  <si>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</si>
  <si>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</si>
  <si>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</si>
  <si>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</si>
  <si>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</si>
  <si>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</si>
  <si>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</si>
  <si>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</si>
  <si>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</si>
  <si>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</si>
  <si>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</si>
  <si>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</si>
  <si>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</si>
  <si>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</si>
  <si>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</si>
  <si>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</si>
  <si>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</si>
  <si>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</si>
  <si>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</si>
  <si>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</si>
  <si>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</si>
  <si>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</si>
  <si>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</si>
  <si>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</si>
  <si>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</si>
  <si>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</si>
  <si>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</si>
  <si>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</si>
  <si>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</si>
  <si>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</si>
  <si>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</si>
  <si>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</si>
  <si>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</si>
  <si>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</si>
  <si>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</si>
  <si>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</si>
  <si>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</si>
  <si>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</si>
  <si>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</si>
  <si>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</si>
  <si>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</si>
  <si>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</si>
  <si>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</si>
  <si>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</si>
  <si>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</si>
  <si>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</si>
  <si>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</si>
  <si>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</si>
  <si>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</si>
  <si>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</si>
  <si>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</si>
  <si>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</si>
  <si>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</si>
  <si>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</si>
  <si>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</si>
  <si>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</si>
  <si>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</si>
  <si>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</si>
  <si>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</si>
  <si>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</si>
  <si>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</si>
  <si>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</si>
  <si>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</si>
  <si>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</si>
  <si>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</si>
  <si>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</si>
  <si>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</si>
  <si>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</si>
  <si>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</si>
  <si>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</si>
  <si>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</si>
  <si>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</si>
  <si>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</si>
  <si>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</si>
  <si>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</si>
  <si>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</si>
  <si>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</si>
  <si>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</si>
  <si>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</si>
  <si>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</si>
  <si>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</si>
  <si>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</si>
  <si>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</si>
  <si>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</si>
  <si>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</si>
  <si>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</si>
  <si>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</si>
  <si>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</si>
  <si>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</si>
  <si>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</si>
  <si>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</si>
  <si>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</si>
  <si>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</si>
  <si>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</si>
  <si>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</si>
  <si>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</si>
  <si>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</si>
  <si>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</si>
  <si>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</si>
  <si>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</si>
  <si>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</si>
  <si>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</si>
  <si>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</si>
  <si>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</si>
  <si>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</si>
  <si>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</si>
  <si>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</si>
  <si>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</si>
  <si>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</si>
  <si>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</si>
  <si>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</si>
  <si>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</si>
  <si>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</si>
  <si>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</si>
  <si>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</si>
  <si>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</si>
  <si>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</si>
  <si>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</si>
  <si>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</si>
  <si>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</si>
  <si>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</si>
  <si>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</si>
  <si>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</si>
  <si>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</si>
  <si>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</si>
  <si>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</si>
  <si>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</si>
  <si>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</si>
  <si>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</si>
  <si>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</si>
  <si>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</si>
  <si>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</si>
  <si>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</si>
  <si>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</si>
  <si>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</si>
  <si>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</si>
  <si>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</si>
  <si>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</si>
  <si>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</si>
  <si>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</si>
  <si>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</si>
  <si>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</si>
  <si>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</si>
  <si>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</si>
  <si>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</si>
  <si>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</si>
  <si>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</si>
  <si>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</si>
  <si>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</si>
  <si>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</si>
  <si>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</si>
  <si>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</si>
  <si>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</si>
  <si>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</si>
  <si>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</si>
  <si>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</si>
  <si>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</si>
  <si>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</si>
  <si>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</si>
  <si>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</si>
  <si>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</si>
  <si>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</si>
  <si>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</si>
  <si>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</si>
  <si>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</si>
  <si>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</si>
  <si>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</si>
  <si>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</si>
  <si>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</si>
  <si>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</si>
  <si>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</si>
  <si>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</si>
  <si>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</si>
  <si>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</si>
  <si>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</si>
  <si>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</si>
  <si>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</si>
  <si>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</si>
  <si>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</si>
  <si>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</si>
  <si>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</si>
  <si>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</si>
  <si>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</si>
  <si>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</si>
  <si>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</si>
  <si>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</si>
  <si>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</si>
  <si>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</si>
  <si>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</si>
  <si>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</si>
  <si>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</si>
  <si>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</si>
  <si>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</si>
  <si>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</si>
  <si>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</si>
  <si>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</si>
  <si>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</si>
  <si>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</si>
  <si>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</si>
  <si>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</si>
  <si>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</si>
  <si>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</si>
  <si>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</si>
  <si>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</si>
  <si>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</si>
  <si>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</si>
  <si>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</si>
  <si>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</si>
  <si>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</si>
  <si>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</si>
  <si>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</si>
  <si>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</si>
  <si>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</si>
  <si>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</si>
  <si>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</si>
  <si>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</si>
  <si>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</si>
  <si>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</si>
  <si>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</si>
  <si>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</si>
  <si>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</si>
  <si>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</si>
  <si>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</si>
  <si>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</si>
  <si>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</si>
  <si>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</si>
  <si>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</si>
  <si>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</si>
  <si>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</si>
  <si>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</si>
  <si>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</si>
  <si>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</si>
  <si>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</si>
  <si>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</si>
  <si>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</si>
  <si>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</si>
  <si>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</si>
  <si>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</si>
  <si>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</si>
  <si>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</si>
  <si>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</si>
  <si>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</si>
  <si>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</si>
  <si>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</si>
  <si>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</si>
  <si>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</si>
  <si>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</si>
  <si>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</si>
  <si>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</si>
  <si>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</si>
  <si>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</si>
  <si>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</si>
  <si>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</si>
  <si>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</si>
  <si>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</si>
  <si>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</si>
  <si>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</si>
  <si>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</si>
  <si>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</si>
  <si>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</si>
  <si>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</si>
  <si>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</si>
  <si>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</si>
  <si>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</si>
  <si>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</si>
  <si>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</si>
  <si>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</si>
  <si>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</si>
  <si>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</si>
  <si>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</si>
  <si>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</si>
  <si>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</si>
  <si>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</si>
  <si>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</si>
  <si>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</si>
  <si>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</si>
  <si>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</si>
  <si>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</si>
  <si>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</si>
  <si>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</si>
  <si>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</si>
  <si>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</si>
  <si>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</si>
  <si>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</si>
  <si>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</si>
  <si>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</si>
  <si>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</si>
  <si>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</si>
  <si>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</si>
  <si>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</si>
  <si>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</si>
  <si>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</si>
  <si>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</si>
  <si>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</si>
  <si>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</si>
  <si>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</si>
  <si>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</si>
  <si>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</si>
  <si>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</si>
  <si>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</si>
  <si>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</si>
  <si>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</si>
  <si>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</si>
  <si>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</si>
  <si>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</si>
  <si>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</si>
  <si>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</si>
  <si>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</si>
  <si>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</si>
  <si>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</si>
  <si>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</si>
  <si>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</si>
  <si>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</si>
  <si>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</si>
  <si>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</si>
  <si>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</si>
  <si>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</si>
  <si>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</si>
  <si>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</si>
  <si>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</si>
  <si>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</si>
  <si>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</si>
  <si>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</si>
  <si>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</si>
  <si>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</si>
  <si>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</si>
  <si>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</si>
  <si>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</si>
  <si>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</si>
  <si>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</si>
  <si>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</si>
  <si>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</si>
  <si>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</si>
  <si>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</si>
  <si>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</si>
  <si>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</si>
  <si>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</si>
  <si>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</si>
  <si>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</si>
  <si>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</si>
  <si>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</si>
  <si>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</si>
  <si>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</si>
  <si>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</si>
  <si>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</si>
  <si>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</si>
  <si>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</si>
  <si>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</si>
  <si>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</si>
  <si>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</si>
  <si>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</si>
  <si>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</si>
  <si>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</si>
  <si>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</si>
  <si>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</si>
  <si>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</si>
  <si>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</si>
  <si>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</si>
  <si>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</si>
  <si>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</si>
  <si>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</si>
  <si>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</si>
  <si>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</si>
  <si>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</si>
  <si>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</si>
  <si>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</si>
  <si>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</si>
  <si>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</si>
  <si>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</si>
  <si>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</si>
  <si>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</si>
  <si>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</si>
  <si>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</si>
  <si>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</si>
  <si>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</si>
  <si>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</si>
  <si>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</si>
  <si>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</si>
  <si>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</si>
  <si>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</si>
  <si>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</si>
  <si>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</si>
  <si>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</si>
  <si>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</si>
  <si>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</si>
  <si>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</si>
  <si>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</si>
  <si>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</si>
  <si>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</si>
  <si>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</si>
  <si>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</si>
  <si>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</si>
  <si>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</si>
  <si>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</si>
  <si>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</si>
  <si>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</si>
  <si>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</si>
  <si>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</si>
  <si>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</si>
  <si>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</si>
  <si>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</si>
  <si>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</si>
  <si>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</si>
  <si>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</si>
  <si>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</si>
  <si>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</si>
  <si>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</si>
  <si>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</si>
  <si>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</si>
  <si>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</si>
  <si>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</si>
  <si>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</si>
  <si>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</si>
  <si>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</si>
  <si>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</si>
  <si>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</si>
  <si>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</si>
  <si>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</si>
  <si>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</si>
  <si>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</si>
  <si>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</si>
  <si>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</si>
  <si>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</si>
  <si>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</si>
  <si>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</si>
  <si>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</si>
  <si>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</si>
  <si>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</si>
  <si>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</si>
  <si>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</si>
  <si>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</si>
  <si>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</si>
  <si>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</si>
  <si>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</si>
  <si>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</si>
  <si>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</si>
  <si>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</si>
  <si>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</si>
  <si>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</si>
  <si>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</si>
  <si>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</si>
  <si>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</si>
  <si>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</si>
  <si>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</si>
  <si>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</si>
  <si>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</si>
  <si>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</si>
  <si>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</si>
  <si>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</si>
  <si>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</si>
  <si>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</si>
  <si>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</si>
  <si>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</si>
  <si>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</si>
  <si>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</si>
  <si>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</si>
  <si>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</si>
  <si>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</si>
  <si>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</si>
  <si>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</si>
  <si>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</si>
  <si>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</si>
  <si>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</si>
  <si>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</si>
  <si>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</si>
  <si>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</si>
  <si>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</si>
  <si>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</si>
  <si>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</si>
  <si>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</si>
  <si>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</si>
  <si>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</si>
  <si>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</si>
  <si>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</si>
  <si>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</si>
  <si>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</si>
  <si>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</si>
  <si>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</si>
  <si>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</si>
  <si>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</si>
  <si>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</si>
  <si>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</si>
  <si>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</si>
  <si>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</si>
  <si>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</si>
  <si>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</si>
  <si>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</si>
  <si>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</si>
  <si>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</si>
  <si>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</si>
  <si>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</si>
  <si>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</si>
  <si>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</si>
  <si>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</si>
  <si>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</si>
  <si>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</si>
  <si>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</si>
  <si>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</si>
  <si>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</si>
  <si>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</si>
  <si>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</si>
  <si>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</si>
  <si>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</si>
  <si>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</si>
  <si>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</si>
  <si>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</si>
  <si>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</si>
  <si>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</si>
  <si>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</si>
  <si>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</si>
  <si>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</si>
  <si>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</si>
  <si>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</si>
  <si>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</si>
  <si>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</si>
  <si>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</si>
  <si>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</si>
  <si>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</si>
  <si>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</si>
  <si>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</si>
  <si>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</si>
  <si>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</si>
  <si>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</si>
  <si>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</si>
  <si>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</si>
  <si>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</si>
  <si>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</si>
  <si>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</si>
  <si>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</si>
  <si>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</si>
  <si>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</si>
  <si>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</si>
  <si>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</si>
  <si>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</si>
  <si>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</si>
  <si>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</si>
  <si>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</si>
  <si>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</si>
  <si>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</si>
  <si>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</si>
  <si>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</si>
  <si>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</si>
  <si>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</si>
  <si>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</si>
  <si>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</si>
  <si>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</si>
  <si>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</si>
  <si>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</si>
  <si>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</si>
  <si>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</si>
  <si>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</si>
  <si>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</si>
  <si>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</si>
  <si>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</si>
  <si>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</si>
  <si>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</si>
  <si>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</si>
  <si>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</si>
  <si>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</si>
  <si>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</si>
  <si>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</si>
  <si>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</si>
  <si>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</si>
  <si>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</si>
  <si>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</si>
  <si>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</si>
  <si>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</si>
  <si>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</si>
  <si>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</si>
  <si>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</si>
  <si>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</si>
  <si>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</si>
  <si>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</si>
  <si>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</si>
  <si>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</si>
  <si>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</si>
  <si>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</si>
  <si>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</si>
  <si>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</si>
  <si>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</si>
  <si>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</si>
  <si>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</si>
  <si>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</si>
  <si>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</si>
  <si>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</si>
  <si>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</si>
  <si>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</si>
  <si>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</si>
  <si>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</si>
  <si>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</si>
  <si>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</si>
  <si>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</si>
  <si>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</si>
  <si>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</si>
  <si>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</si>
  <si>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</si>
  <si>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</si>
  <si>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</si>
  <si>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</si>
  <si>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</si>
  <si>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</si>
  <si>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</si>
  <si>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</si>
  <si>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</si>
  <si>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</si>
  <si>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</si>
  <si>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</si>
  <si>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</si>
  <si>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</si>
  <si>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</si>
  <si>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</si>
  <si>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</si>
  <si>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</si>
  <si>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</si>
  <si>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</si>
  <si>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</si>
  <si>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</si>
  <si>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</si>
  <si>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</si>
  <si>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</si>
  <si>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</si>
  <si>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</si>
  <si>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</si>
  <si>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</si>
  <si>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</si>
  <si>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</si>
  <si>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</si>
  <si>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</si>
  <si>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</si>
  <si>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</si>
  <si>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</si>
  <si>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</si>
  <si>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</si>
  <si>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</si>
  <si>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</si>
  <si>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</si>
  <si>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</si>
  <si>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</si>
  <si>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</si>
  <si>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</si>
  <si>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</si>
  <si>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</si>
  <si>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</si>
  <si>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</si>
  <si>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</si>
  <si>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</si>
  <si>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</si>
  <si>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</si>
  <si>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</si>
  <si>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</si>
  <si>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</si>
  <si>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</si>
  <si>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</si>
  <si>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</si>
  <si>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</si>
  <si>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</si>
  <si>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</si>
  <si>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</si>
  <si>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</si>
  <si>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</si>
  <si>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</si>
  <si>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</si>
  <si>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</si>
  <si>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</si>
  <si>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</si>
  <si>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</si>
  <si>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</si>
  <si>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</si>
  <si>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</si>
  <si>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</si>
  <si>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</si>
  <si>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</si>
  <si>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</si>
  <si>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</si>
  <si>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</si>
  <si>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</si>
  <si>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</si>
  <si>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</si>
  <si>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</si>
  <si>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</si>
  <si>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</si>
  <si>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</si>
  <si>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</si>
  <si>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</si>
  <si>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</si>
  <si>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</si>
  <si>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</si>
  <si>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</si>
  <si>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</si>
  <si>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</si>
  <si>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</si>
  <si>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</si>
  <si>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</si>
  <si>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</si>
  <si>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</si>
  <si>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</si>
  <si>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</si>
  <si>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</si>
  <si>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</si>
  <si>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</si>
  <si>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</si>
  <si>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</si>
  <si>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</si>
  <si>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</si>
  <si>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</si>
  <si>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</si>
  <si>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</si>
  <si>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</si>
  <si>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</si>
  <si>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</si>
  <si>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</si>
  <si>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</si>
  <si>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</si>
  <si>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</si>
  <si>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</si>
  <si>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</si>
  <si>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</si>
  <si>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</si>
  <si>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</si>
  <si>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</si>
  <si>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</si>
  <si>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</si>
  <si>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</si>
  <si>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</si>
  <si>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</si>
  <si>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</si>
  <si>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</si>
  <si>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</si>
  <si>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</si>
  <si>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</si>
  <si>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</si>
  <si>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</si>
  <si>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</si>
  <si>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</si>
  <si>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</si>
  <si>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</si>
  <si>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</si>
  <si>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</si>
  <si>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</si>
  <si>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</si>
  <si>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</si>
  <si>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</si>
  <si>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</si>
  <si>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</si>
  <si>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</si>
  <si>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</si>
  <si>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</si>
  <si>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</si>
  <si>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</si>
  <si>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</si>
  <si>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</si>
  <si>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</si>
  <si>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</si>
  <si>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</si>
  <si>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</si>
  <si>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</si>
  <si>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</si>
  <si>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</si>
  <si>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</si>
  <si>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</si>
  <si>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</si>
  <si>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</si>
  <si>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</si>
  <si>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</si>
  <si>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</si>
  <si>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</si>
  <si>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</si>
  <si>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</si>
  <si>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</si>
  <si>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</si>
  <si>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</si>
  <si>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</si>
  <si>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</si>
  <si>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</si>
  <si>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</si>
  <si>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</si>
  <si>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</si>
  <si>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</si>
  <si>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</si>
  <si>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</si>
  <si>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</si>
  <si>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</si>
  <si>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</si>
  <si>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</si>
  <si>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</si>
  <si>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</si>
  <si>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</si>
  <si>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</si>
  <si>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</si>
  <si>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</si>
  <si>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</si>
  <si>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</si>
  <si>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</si>
  <si>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</si>
  <si>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</si>
  <si>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</si>
  <si>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</si>
  <si>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</si>
  <si>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</si>
  <si>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</si>
  <si>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</si>
  <si>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</si>
  <si>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</si>
  <si>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</si>
  <si>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</si>
  <si>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</si>
  <si>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</si>
  <si>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</si>
  <si>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</si>
  <si>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</si>
  <si>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</si>
  <si>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</si>
  <si>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</si>
  <si>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</si>
  <si>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</si>
  <si>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</si>
  <si>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</si>
  <si>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</si>
  <si>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</si>
  <si>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</si>
  <si>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</si>
  <si>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</si>
  <si>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</si>
  <si>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</si>
  <si>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</si>
  <si>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</si>
  <si>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</si>
  <si>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</si>
  <si>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</si>
  <si>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</si>
  <si>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</si>
  <si>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</si>
  <si>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</si>
  <si>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</si>
  <si>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</si>
  <si>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</si>
  <si>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</si>
  <si>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</si>
  <si>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</si>
  <si>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</si>
  <si>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</si>
  <si>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</si>
  <si>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</si>
  <si>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</si>
  <si>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</si>
  <si>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</si>
  <si>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</si>
  <si>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</si>
  <si>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</si>
  <si>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</si>
  <si>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</si>
  <si>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</si>
  <si>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</si>
  <si>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</si>
  <si>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</si>
  <si>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</si>
  <si>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</si>
  <si>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</si>
  <si>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</si>
  <si>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</si>
  <si>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</si>
  <si>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</si>
  <si>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</si>
  <si>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</si>
  <si>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</si>
  <si>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</si>
  <si>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</si>
  <si>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</si>
  <si>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</si>
  <si>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</si>
  <si>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</si>
  <si>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</si>
  <si>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</si>
  <si>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</si>
  <si>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</si>
  <si>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</si>
  <si>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</si>
  <si>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</si>
  <si>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</si>
  <si>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</si>
  <si>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</si>
  <si>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</si>
  <si>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</si>
  <si>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</si>
  <si>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</si>
  <si>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</si>
  <si>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</si>
  <si>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</si>
  <si>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</si>
  <si>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</si>
  <si>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</si>
  <si>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</si>
  <si>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</si>
  <si>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</si>
  <si>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</si>
  <si>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</si>
  <si>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</si>
  <si>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</si>
  <si>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</si>
  <si>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</si>
  <si>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</si>
  <si>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</si>
  <si>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</si>
  <si>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</si>
  <si>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</si>
  <si>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</si>
  <si>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</si>
  <si>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</si>
  <si>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</si>
  <si>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</si>
  <si>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</si>
  <si>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</si>
  <si>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</si>
  <si>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</si>
  <si>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</si>
  <si>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</si>
  <si>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</si>
  <si>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</si>
  <si>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</si>
  <si>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</si>
  <si>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</si>
  <si>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</si>
  <si>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</si>
  <si>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</si>
  <si>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</si>
  <si>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</si>
  <si>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</si>
  <si>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</si>
  <si>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</si>
  <si>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</si>
  <si>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</si>
  <si>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</si>
  <si>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</si>
  <si>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</si>
  <si>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</si>
  <si>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</si>
  <si>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</si>
  <si>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</si>
  <si>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</si>
  <si>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</si>
  <si>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</si>
  <si>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</si>
  <si>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</si>
  <si>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</si>
  <si>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</si>
  <si>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</si>
  <si>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</si>
  <si>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</si>
  <si>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</si>
  <si>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</si>
  <si>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</si>
  <si>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</si>
  <si>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</si>
  <si>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</si>
  <si>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</si>
  <si>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</si>
  <si>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</si>
  <si>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</si>
  <si>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</si>
  <si>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</si>
  <si>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</si>
  <si>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</si>
  <si>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</si>
  <si>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</si>
  <si>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</si>
  <si>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</si>
  <si>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</si>
  <si>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</si>
  <si>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</si>
  <si>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</si>
  <si>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</si>
  <si>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</si>
  <si>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</si>
  <si>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</si>
  <si>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</si>
  <si>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</si>
  <si>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</si>
  <si>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</si>
  <si>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</si>
  <si>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</si>
  <si>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</si>
  <si>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</si>
  <si>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</si>
  <si>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</si>
  <si>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</si>
  <si>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</si>
  <si>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</si>
  <si>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</si>
  <si>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</si>
  <si>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</si>
  <si>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</si>
  <si>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</si>
  <si>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</si>
  <si>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</si>
  <si>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</si>
  <si>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</si>
  <si>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</si>
  <si>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</si>
  <si>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</si>
  <si>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</si>
  <si>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</si>
  <si>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</si>
  <si>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</si>
  <si>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</si>
  <si>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</si>
  <si>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</si>
  <si>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</si>
  <si>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</si>
  <si>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</si>
  <si>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</si>
  <si>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</si>
  <si>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</si>
  <si>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</si>
  <si>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</si>
  <si>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</si>
  <si>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</si>
  <si>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</si>
  <si>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</si>
  <si>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</si>
  <si>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</si>
  <si>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</si>
  <si>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</si>
  <si>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</si>
  <si>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</si>
  <si>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</si>
  <si>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</si>
  <si>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</si>
  <si>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</si>
  <si>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</si>
  <si>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</si>
  <si>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</si>
  <si>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</si>
  <si>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</si>
  <si>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</si>
  <si>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</si>
  <si>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</si>
  <si>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</si>
  <si>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</si>
  <si>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</si>
  <si>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</si>
  <si>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</si>
  <si>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</si>
  <si>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</si>
  <si>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</si>
  <si>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</si>
  <si>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</si>
  <si>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</si>
  <si>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</si>
  <si>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</si>
  <si>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</si>
  <si>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</si>
  <si>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</si>
  <si>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</si>
  <si>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</si>
  <si>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</si>
  <si>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</si>
  <si>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</si>
  <si>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</si>
  <si>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</si>
  <si>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</si>
  <si>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</si>
  <si>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</si>
  <si>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</si>
  <si>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</si>
  <si>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</si>
  <si>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</si>
  <si>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</si>
  <si>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</si>
  <si>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</si>
  <si>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</si>
  <si>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</si>
  <si>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</si>
  <si>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</si>
  <si>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</si>
  <si>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</si>
  <si>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</si>
  <si>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</si>
  <si>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</si>
  <si>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</si>
  <si>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</si>
  <si>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</si>
  <si>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</si>
  <si>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</si>
  <si>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</si>
  <si>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</si>
  <si>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</si>
  <si>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</si>
  <si>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</si>
  <si>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</si>
  <si>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</si>
  <si>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</si>
  <si>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</si>
  <si>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</si>
  <si>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</si>
  <si>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</si>
  <si>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</si>
  <si>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</si>
  <si>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</si>
  <si>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</si>
  <si>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</si>
  <si>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</si>
  <si>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</si>
  <si>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</si>
  <si>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</si>
  <si>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</si>
  <si>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</si>
  <si>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</si>
  <si>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</si>
  <si>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</si>
  <si>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</si>
  <si>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</si>
  <si>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</si>
  <si>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</si>
  <si>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</si>
  <si>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</si>
  <si>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</si>
  <si>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</si>
  <si>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</si>
  <si>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</si>
  <si>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</si>
  <si>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</si>
  <si>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</si>
  <si>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</si>
  <si>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</si>
  <si>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</si>
  <si>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</si>
  <si>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</si>
  <si>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</si>
  <si>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</si>
  <si>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</si>
  <si>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</si>
  <si>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</si>
  <si>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</si>
  <si>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</si>
  <si>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</si>
  <si>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</si>
  <si>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</si>
  <si>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</si>
  <si>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</si>
  <si>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</si>
  <si>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</si>
  <si>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</si>
  <si>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</si>
  <si>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</si>
  <si>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</si>
  <si>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</si>
  <si>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</si>
  <si>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</si>
  <si>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</si>
  <si>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</si>
  <si>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</si>
  <si>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</si>
  <si>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</si>
  <si>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</si>
  <si>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</si>
  <si>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</si>
  <si>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</si>
  <si>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</si>
  <si>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</si>
  <si>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</si>
  <si>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</si>
  <si>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</si>
  <si>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</si>
  <si>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</si>
  <si>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</si>
  <si>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</si>
  <si>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</si>
  <si>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</si>
  <si>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</si>
  <si>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</si>
  <si>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</si>
  <si>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</si>
  <si>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</si>
  <si>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</si>
  <si>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</si>
  <si>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</si>
  <si>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</si>
  <si>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</si>
  <si>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</si>
  <si>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</si>
  <si>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</si>
  <si>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</si>
  <si>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</si>
  <si>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</si>
  <si>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</si>
  <si>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</si>
  <si>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</si>
  <si>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</si>
  <si>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</si>
  <si>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</si>
  <si>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</si>
  <si>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</si>
  <si>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</si>
  <si>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</si>
  <si>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</si>
  <si>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</si>
  <si>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</si>
  <si>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</si>
  <si>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</si>
  <si>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</si>
  <si>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</si>
  <si>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</si>
  <si>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</si>
  <si>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</si>
  <si>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</si>
  <si>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</si>
  <si>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</si>
  <si>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</si>
  <si>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</si>
  <si>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</si>
  <si>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</si>
  <si>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</si>
  <si>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</si>
  <si>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</si>
  <si>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</si>
  <si>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</si>
  <si>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</si>
  <si>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</si>
  <si>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</si>
  <si>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</si>
  <si>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</si>
  <si>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</si>
  <si>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</si>
  <si>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</si>
  <si>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</si>
  <si>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</si>
  <si>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</si>
  <si>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</si>
  <si>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</si>
  <si>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</si>
  <si>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</si>
  <si>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</si>
  <si>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</si>
  <si>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</si>
  <si>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</si>
  <si>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</si>
  <si>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</si>
  <si>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</si>
  <si>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</si>
  <si>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</si>
  <si>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</si>
  <si>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</si>
  <si>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</si>
  <si>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</si>
  <si>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</si>
  <si>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</si>
  <si>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</si>
  <si>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</si>
  <si>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</si>
  <si>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</si>
  <si>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</si>
  <si>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</si>
  <si>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</si>
  <si>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</si>
  <si>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</si>
  <si>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</si>
  <si>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</si>
  <si>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</si>
  <si>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</si>
  <si>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</si>
  <si>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</si>
  <si>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</si>
  <si>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</si>
  <si>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</si>
  <si>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</si>
  <si>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</si>
  <si>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</si>
  <si>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</si>
  <si>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</si>
  <si>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</si>
  <si>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</si>
  <si>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</si>
  <si>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</si>
  <si>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</si>
  <si>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</si>
  <si>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</si>
  <si>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</si>
  <si>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</si>
  <si>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</si>
  <si>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</si>
  <si>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</si>
  <si>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</si>
  <si>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</si>
  <si>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</si>
  <si>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</si>
  <si>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</si>
  <si>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</si>
  <si>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</si>
  <si>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</si>
  <si>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</si>
  <si>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</si>
  <si>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</si>
  <si>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</si>
  <si>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</si>
  <si>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</si>
  <si>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</si>
  <si>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</si>
  <si>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</si>
  <si>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</si>
  <si>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</si>
  <si>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</si>
  <si>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</si>
  <si>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</si>
  <si>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</si>
  <si>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</si>
  <si>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</si>
  <si>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</si>
  <si>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</si>
  <si>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</si>
  <si>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</si>
  <si>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</si>
  <si>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</si>
  <si>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</si>
  <si>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</si>
  <si>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</si>
  <si>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</si>
  <si>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</si>
  <si>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</si>
  <si>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</si>
  <si>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</si>
  <si>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</si>
  <si>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</si>
  <si>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</si>
  <si>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</si>
  <si>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</si>
  <si>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</si>
  <si>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</si>
  <si>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</si>
  <si>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</si>
  <si>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</si>
  <si>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</si>
  <si>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</si>
  <si>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</si>
  <si>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</si>
  <si>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</si>
  <si>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</si>
  <si>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</si>
  <si>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</si>
  <si>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</si>
  <si>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</si>
  <si>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</si>
  <si>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</si>
  <si>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</si>
  <si>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</si>
  <si>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</si>
  <si>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</si>
  <si>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</si>
  <si>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</si>
  <si>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</si>
  <si>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</si>
  <si>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</si>
  <si>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</si>
  <si>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</si>
  <si>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</si>
  <si>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</si>
  <si>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</si>
  <si>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</si>
  <si>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</si>
  <si>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</si>
  <si>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</si>
  <si>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</si>
  <si>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</si>
  <si>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</si>
  <si>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</si>
  <si>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</si>
  <si>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</si>
  <si>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</si>
  <si>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</si>
  <si>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</si>
  <si>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</si>
  <si>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</si>
  <si>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</si>
  <si>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</si>
  <si>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</si>
  <si>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</si>
  <si>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</si>
  <si>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</si>
  <si>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</si>
  <si>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</si>
  <si>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</si>
  <si>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</si>
  <si>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</si>
  <si>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</si>
  <si>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</si>
  <si>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</si>
  <si>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</si>
  <si>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</si>
  <si>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</si>
  <si>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</si>
  <si>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</si>
  <si>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</si>
  <si>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</si>
  <si>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</si>
  <si>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</si>
  <si>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</si>
  <si>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</si>
  <si>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</si>
  <si>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</si>
  <si>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</si>
  <si>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</si>
  <si>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</si>
  <si>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</si>
  <si>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</si>
  <si>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</si>
  <si>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</si>
  <si>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</si>
  <si>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</si>
  <si>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</si>
  <si>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</si>
  <si>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</si>
  <si>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</si>
  <si>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</si>
  <si>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</si>
  <si>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</si>
  <si>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</si>
  <si>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</si>
  <si>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</si>
  <si>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</si>
  <si>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</si>
  <si>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</si>
  <si>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</si>
  <si>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</si>
  <si>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</si>
  <si>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</si>
  <si>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</si>
  <si>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</si>
  <si>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</si>
  <si>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</si>
  <si>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</si>
  <si>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</si>
  <si>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</si>
  <si>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</si>
  <si>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</si>
  <si>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</si>
  <si>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</si>
  <si>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</si>
  <si>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</si>
  <si>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</si>
  <si>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</si>
  <si>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</si>
  <si>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</si>
  <si>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</si>
  <si>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</si>
  <si>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</si>
  <si>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</si>
  <si>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</si>
  <si>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</si>
  <si>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</si>
  <si>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</si>
  <si>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</si>
  <si>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</si>
  <si>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</si>
  <si>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</si>
  <si>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</si>
  <si>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</si>
  <si>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</si>
  <si>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</si>
  <si>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</si>
  <si>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</si>
  <si>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</si>
  <si>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</si>
  <si>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</si>
  <si>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</si>
  <si>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</si>
  <si>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</si>
  <si>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</si>
  <si>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</si>
  <si>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</si>
  <si>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</si>
  <si>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</si>
  <si>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</si>
  <si>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</si>
  <si>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</si>
  <si>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</si>
  <si>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</si>
  <si>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</si>
  <si>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</si>
  <si>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</si>
  <si>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</si>
  <si>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</si>
  <si>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</si>
  <si>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</si>
  <si>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</si>
  <si>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</si>
  <si>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</si>
  <si>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</si>
  <si>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</si>
  <si>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</si>
  <si>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</si>
  <si>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</si>
  <si>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</si>
  <si>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</si>
  <si>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</si>
  <si>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</si>
  <si>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</si>
  <si>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</si>
  <si>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</si>
  <si>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</si>
  <si>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</si>
  <si>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</si>
  <si>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</si>
  <si>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</si>
  <si>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</si>
  <si>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</si>
  <si>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</si>
  <si>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</si>
  <si>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</si>
  <si>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</si>
  <si>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</si>
  <si>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</si>
  <si>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</si>
  <si>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</si>
  <si>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</si>
  <si>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</si>
  <si>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</si>
  <si>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</si>
  <si>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</si>
  <si>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</si>
  <si>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</si>
  <si>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</si>
  <si>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</si>
  <si>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</si>
  <si>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</si>
  <si>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</si>
  <si>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</si>
  <si>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</si>
  <si>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</si>
  <si>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</si>
  <si>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</si>
  <si>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</si>
  <si>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</si>
  <si>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</si>
  <si>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</si>
  <si>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</si>
  <si>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</si>
  <si>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</si>
  <si>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</si>
  <si>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</si>
  <si>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</si>
  <si>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</si>
  <si>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</si>
  <si>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</si>
  <si>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</si>
  <si>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</si>
  <si>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</si>
  <si>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</si>
  <si>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</si>
  <si>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</si>
  <si>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</si>
  <si>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</si>
  <si>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</si>
  <si>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</si>
  <si>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</si>
  <si>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</si>
  <si>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</si>
  <si>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</si>
  <si>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</si>
  <si>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</si>
  <si>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</si>
  <si>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</si>
  <si>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</si>
  <si>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</si>
  <si>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</si>
  <si>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</si>
  <si>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</si>
  <si>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</si>
  <si>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</si>
  <si>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</si>
  <si>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</si>
  <si>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</si>
  <si>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</si>
  <si>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</si>
  <si>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</si>
  <si>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</si>
  <si>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</si>
  <si>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</si>
  <si>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</si>
  <si>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</si>
  <si>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</si>
  <si>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</si>
  <si>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</si>
  <si>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</si>
  <si>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</si>
  <si>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</si>
  <si>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</si>
  <si>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</si>
  <si>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</si>
  <si>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</si>
  <si>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</si>
  <si>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</si>
  <si>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</si>
  <si>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</si>
  <si>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</si>
  <si>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</si>
  <si>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</si>
  <si>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</si>
  <si>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</si>
  <si>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</si>
  <si>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</si>
  <si>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</si>
  <si>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</si>
  <si>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</si>
  <si>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</si>
  <si>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</si>
  <si>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</si>
  <si>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</si>
  <si>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</si>
  <si>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</si>
  <si>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</si>
  <si>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</si>
  <si>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</si>
  <si>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</si>
  <si>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</si>
  <si>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</si>
  <si>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</si>
  <si>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</si>
  <si>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</si>
  <si>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</si>
  <si>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</si>
  <si>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</si>
  <si>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</si>
  <si>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</si>
  <si>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</si>
  <si>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</si>
  <si>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</si>
  <si>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</si>
  <si>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</si>
  <si>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</si>
  <si>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</si>
  <si>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</si>
  <si>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</si>
  <si>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</si>
  <si>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</si>
  <si>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</si>
  <si>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</si>
  <si>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</si>
  <si>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</si>
  <si>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</si>
  <si>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</si>
  <si>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</si>
  <si>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</si>
  <si>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</si>
  <si>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</si>
  <si>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</si>
  <si>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</si>
  <si>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</si>
  <si>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</si>
  <si>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</si>
  <si>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</si>
  <si>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</si>
  <si>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</si>
  <si>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</si>
  <si>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</si>
  <si>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</si>
  <si>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</si>
  <si>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</si>
  <si>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</si>
  <si>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</si>
  <si>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</si>
  <si>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</si>
  <si>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</si>
  <si>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</si>
  <si>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</si>
  <si>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</si>
  <si>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</si>
  <si>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</si>
  <si>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</si>
  <si>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</si>
  <si>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</si>
  <si>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</si>
  <si>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</si>
  <si>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</si>
  <si>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</si>
  <si>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</si>
  <si>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</si>
  <si>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</si>
  <si>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</si>
  <si>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</si>
  <si>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</si>
  <si>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</si>
  <si>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</si>
  <si>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</si>
  <si>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</si>
  <si>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</si>
  <si>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</si>
  <si>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</si>
  <si>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</si>
  <si>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</si>
  <si>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</si>
  <si>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</si>
  <si>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</si>
  <si>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</si>
  <si>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</si>
  <si>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</si>
  <si>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</si>
  <si>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</si>
  <si>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</si>
  <si>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</si>
  <si>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</si>
  <si>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</si>
  <si>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</si>
  <si>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</si>
  <si>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</si>
  <si>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</si>
  <si>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</si>
  <si>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</si>
  <si>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</si>
  <si>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</si>
  <si>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</si>
  <si>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</si>
  <si>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</si>
  <si>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</si>
  <si>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</si>
  <si>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</si>
  <si>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</si>
  <si>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</si>
  <si>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</si>
  <si>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</si>
  <si>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</si>
  <si>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</si>
  <si>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</si>
  <si>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</si>
  <si>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</si>
  <si>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</si>
  <si>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</si>
  <si>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</si>
  <si>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</si>
  <si>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</si>
  <si>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</si>
  <si>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</si>
  <si>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</si>
  <si>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</si>
  <si>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</si>
  <si>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</si>
  <si>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</si>
  <si>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</si>
  <si>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</si>
  <si>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</si>
  <si>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</si>
  <si>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</si>
  <si>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</si>
  <si>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</si>
  <si>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</si>
  <si>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</si>
  <si>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</si>
  <si>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</si>
  <si>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</si>
  <si>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</si>
  <si>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</si>
  <si>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</si>
  <si>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</si>
  <si>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</si>
  <si>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</si>
  <si>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</si>
  <si>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</si>
  <si>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</si>
  <si>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</si>
  <si>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</si>
  <si>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</si>
  <si>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</si>
  <si>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</si>
  <si>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</si>
  <si>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</si>
  <si>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</si>
  <si>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</si>
  <si>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</si>
  <si>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</si>
  <si>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</si>
  <si>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</si>
  <si>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</si>
  <si>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</si>
  <si>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</si>
  <si>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</si>
  <si>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</si>
  <si>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</si>
  <si>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</si>
  <si>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</si>
  <si>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</si>
  <si>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</si>
  <si>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</si>
  <si>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</si>
  <si>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</si>
  <si>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</si>
  <si>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</si>
  <si>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</si>
  <si>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</si>
  <si>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</si>
  <si>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</si>
  <si>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</si>
  <si>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</si>
  <si>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</si>
  <si>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</si>
  <si>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</si>
  <si>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</si>
  <si>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</si>
  <si>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</si>
  <si>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</si>
  <si>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</si>
  <si>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</si>
  <si>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</si>
  <si>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</si>
  <si>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</si>
  <si>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</si>
  <si>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</si>
  <si>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</si>
  <si>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</si>
  <si>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</si>
  <si>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</si>
  <si>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</si>
  <si>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</si>
  <si>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</si>
  <si>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</si>
  <si>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</si>
  <si>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</si>
  <si>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</si>
  <si>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</si>
  <si>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</si>
  <si>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</si>
  <si>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</si>
  <si>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</si>
  <si>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</si>
  <si>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</si>
  <si>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</si>
  <si>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</si>
  <si>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</si>
  <si>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</si>
  <si>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</si>
  <si>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</si>
  <si>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</si>
  <si>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</si>
  <si>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</si>
  <si>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</si>
  <si>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</si>
  <si>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</si>
  <si>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</si>
  <si>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</si>
  <si>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</si>
  <si>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</si>
  <si>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</si>
  <si>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</si>
  <si>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</si>
  <si>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</si>
  <si>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</si>
  <si>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</si>
  <si>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</si>
  <si>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</si>
  <si>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</si>
  <si>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</si>
  <si>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</si>
  <si>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</si>
  <si>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</si>
  <si>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</si>
  <si>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</si>
  <si>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</si>
  <si>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</si>
  <si>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</si>
  <si>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</si>
  <si>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</si>
  <si>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</si>
  <si>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</si>
  <si>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</si>
  <si>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</si>
  <si>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</si>
  <si>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</si>
  <si>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</si>
  <si>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</si>
  <si>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</si>
  <si>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</si>
  <si>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</si>
  <si>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</si>
  <si>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</si>
  <si>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</si>
  <si>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</si>
  <si>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</si>
  <si>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</si>
  <si>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</si>
  <si>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</si>
  <si>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</si>
  <si>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</si>
  <si>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</si>
  <si>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</si>
  <si>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</si>
  <si>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</si>
  <si>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</si>
  <si>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</si>
  <si>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</si>
  <si>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</si>
  <si>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</si>
  <si>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</si>
  <si>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</si>
  <si>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</si>
  <si>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</si>
  <si>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</si>
  <si>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</si>
  <si>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</si>
  <si>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</si>
  <si>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</si>
  <si>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</si>
  <si>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</si>
  <si>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</si>
  <si>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</si>
  <si>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</si>
  <si>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</si>
  <si>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</si>
  <si>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</si>
  <si>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</si>
  <si>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</si>
  <si>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</si>
  <si>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</si>
  <si>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</si>
  <si>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</si>
  <si>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</si>
  <si>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</si>
  <si>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</si>
  <si>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</si>
  <si>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</si>
  <si>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</si>
  <si>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</si>
  <si>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</si>
  <si>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</si>
  <si>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</si>
  <si>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</si>
  <si>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</si>
  <si>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</si>
  <si>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</si>
  <si>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</si>
  <si>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</si>
  <si>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</si>
  <si>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</si>
  <si>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</si>
  <si>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</si>
  <si>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</si>
  <si>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</si>
  <si>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</si>
  <si>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</si>
  <si>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</si>
  <si>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</si>
  <si>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</si>
  <si>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</si>
  <si>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</si>
  <si>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</si>
  <si>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</si>
  <si>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</si>
  <si>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</si>
  <si>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</si>
  <si>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</si>
  <si>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</si>
  <si>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</si>
  <si>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</si>
  <si>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</si>
  <si>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</si>
  <si>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</si>
  <si>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</si>
  <si>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</si>
  <si>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</si>
  <si>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</si>
  <si>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</si>
  <si>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</si>
  <si>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</si>
  <si>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</si>
  <si>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</si>
  <si>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</si>
  <si>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</si>
  <si>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</si>
  <si>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</si>
  <si>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</si>
  <si>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</si>
  <si>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</si>
  <si>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</si>
  <si>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</si>
  <si>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</si>
  <si>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</si>
  <si>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</si>
  <si>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</si>
  <si>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</si>
  <si>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</si>
  <si>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</si>
  <si>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</si>
  <si>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</si>
  <si>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</si>
  <si>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</si>
  <si>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</si>
  <si>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</si>
  <si>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</si>
  <si>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</si>
  <si>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</si>
  <si>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</si>
  <si>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</si>
  <si>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</si>
  <si>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</si>
  <si>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</si>
  <si>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</si>
  <si>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</si>
  <si>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</si>
  <si>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</si>
  <si>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</si>
  <si>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</si>
  <si>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</si>
  <si>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</si>
  <si>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</si>
  <si>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</si>
  <si>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</si>
  <si>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</si>
  <si>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</si>
  <si>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</si>
  <si>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</si>
  <si>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</si>
  <si>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</si>
  <si>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</si>
  <si>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</si>
  <si>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</si>
  <si>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</si>
  <si>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</si>
  <si>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</si>
  <si>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</si>
  <si>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</si>
  <si>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</si>
  <si>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</si>
  <si>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</si>
  <si>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</si>
  <si>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</si>
  <si>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</si>
  <si>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</si>
  <si>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</si>
  <si>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</si>
  <si>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</si>
  <si>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</si>
  <si>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</si>
  <si>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</si>
  <si>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</si>
  <si>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</si>
  <si>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</si>
  <si>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</si>
  <si>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</si>
  <si>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</si>
  <si>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</si>
  <si>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</si>
  <si>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</si>
  <si>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</si>
  <si>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</si>
  <si>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</si>
  <si>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</si>
  <si>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</si>
  <si>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</si>
  <si>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</si>
  <si>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</si>
  <si>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</si>
  <si>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</si>
  <si>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</si>
  <si>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</si>
  <si>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</si>
  <si>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</si>
  <si>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</si>
  <si>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</si>
  <si>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</si>
  <si>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</si>
  <si>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</si>
  <si>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</si>
  <si>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</si>
  <si>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</si>
  <si>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</si>
  <si>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</si>
  <si>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</si>
  <si>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</si>
  <si>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</si>
  <si>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</si>
  <si>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</si>
  <si>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</si>
  <si>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</si>
  <si>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</si>
  <si>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</si>
  <si>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</si>
  <si>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</si>
  <si>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</si>
  <si>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</si>
  <si>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</si>
  <si>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</si>
  <si>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</si>
  <si>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</si>
  <si>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</si>
  <si>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</si>
  <si>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</si>
  <si>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</si>
  <si>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</si>
  <si>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</si>
  <si>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</si>
  <si>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</si>
  <si>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</si>
  <si>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</si>
  <si>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</si>
  <si>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</si>
  <si>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</si>
  <si>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</si>
  <si>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</si>
  <si>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</si>
  <si>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</si>
  <si>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</si>
  <si>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</si>
  <si>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</si>
  <si>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</si>
  <si>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</si>
  <si>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</si>
  <si>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</si>
  <si>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</si>
  <si>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</si>
  <si>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</si>
  <si>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</si>
  <si>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</si>
  <si>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</si>
  <si>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</si>
  <si>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</si>
  <si>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</si>
  <si>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</si>
  <si>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</si>
  <si>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</si>
  <si>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</si>
  <si>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</si>
  <si>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</si>
  <si>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</si>
  <si>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</si>
  <si>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</si>
  <si>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</si>
  <si>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</si>
  <si>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</si>
  <si>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</si>
  <si>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</si>
  <si>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</si>
  <si>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</si>
  <si>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</si>
  <si>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</si>
  <si>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</si>
  <si>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</si>
  <si>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</si>
  <si>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</si>
  <si>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</si>
  <si>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</si>
  <si>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</si>
  <si>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</si>
  <si>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</si>
  <si>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</si>
  <si>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</si>
  <si>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</si>
  <si>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</si>
  <si>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</si>
  <si>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</si>
  <si>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</si>
  <si>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</si>
  <si>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</si>
  <si>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</si>
  <si>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</si>
  <si>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</si>
  <si>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</si>
  <si>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</si>
  <si>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</si>
  <si>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</si>
  <si>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</si>
  <si>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</si>
  <si>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</si>
  <si>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</si>
  <si>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</si>
  <si>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</si>
  <si>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</si>
  <si>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</si>
  <si>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</si>
  <si>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</si>
  <si>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</si>
  <si>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</si>
  <si>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</si>
  <si>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</si>
  <si>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</si>
  <si>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</si>
  <si>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</si>
  <si>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</si>
  <si>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</si>
  <si>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</si>
  <si>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</si>
  <si>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</si>
  <si>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</si>
  <si>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</si>
  <si>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</si>
  <si>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</si>
  <si>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</si>
  <si>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</si>
  <si>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</si>
  <si>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</si>
  <si>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</si>
  <si>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</si>
  <si>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</si>
  <si>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</si>
  <si>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</si>
  <si>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</si>
  <si>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</si>
  <si>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</si>
  <si>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</si>
  <si>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</si>
  <si>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</si>
  <si>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</si>
  <si>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</si>
  <si>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</si>
  <si>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</si>
  <si>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</si>
  <si>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</si>
  <si>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</si>
  <si>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</si>
  <si>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</si>
  <si>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</si>
  <si>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</si>
  <si>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</si>
  <si>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</si>
  <si>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</si>
  <si>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</si>
  <si>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</si>
  <si>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</si>
  <si>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</si>
  <si>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</si>
  <si>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</si>
  <si>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</si>
  <si>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</si>
  <si>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</si>
  <si>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</si>
  <si>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</si>
  <si>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</si>
  <si>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</si>
  <si>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</si>
  <si>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</si>
  <si>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</si>
  <si>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</si>
  <si>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</si>
  <si>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</si>
  <si>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</si>
  <si>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</si>
  <si>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</si>
  <si>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</si>
  <si>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</si>
  <si>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</si>
  <si>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</si>
  <si>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</si>
  <si>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</si>
  <si>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</si>
  <si>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</si>
  <si>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</si>
  <si>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</si>
  <si>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</si>
  <si>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</si>
  <si>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</si>
  <si>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</si>
  <si>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</si>
  <si>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</si>
  <si>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</si>
  <si>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</si>
  <si>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</si>
  <si>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</si>
  <si>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</si>
  <si>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</si>
  <si>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</si>
  <si>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</si>
  <si>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</si>
  <si>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</si>
  <si>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</si>
  <si>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</si>
  <si>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</si>
  <si>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</si>
  <si>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</si>
  <si>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</si>
  <si>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</si>
  <si>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</si>
  <si>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</si>
  <si>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</si>
  <si>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</si>
  <si>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</si>
  <si>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</si>
  <si>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</si>
  <si>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</si>
  <si>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</si>
  <si>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</si>
  <si>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</si>
  <si>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</si>
  <si>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</si>
  <si>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</si>
  <si>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</si>
  <si>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</si>
  <si>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</si>
  <si>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</si>
  <si>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</si>
  <si>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</si>
  <si>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</si>
  <si>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</si>
  <si>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</si>
  <si>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</si>
  <si>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</si>
  <si>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</si>
  <si>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</si>
  <si>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</si>
  <si>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</si>
  <si>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</si>
  <si>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</si>
  <si>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</si>
  <si>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</si>
  <si>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</si>
  <si>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</si>
  <si>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</si>
  <si>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</si>
  <si>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</si>
  <si>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</si>
  <si>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</si>
  <si>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</si>
  <si>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</si>
  <si>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</si>
  <si>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</si>
  <si>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</si>
  <si>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</si>
  <si>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</si>
  <si>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</si>
  <si>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</si>
  <si>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</si>
  <si>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</si>
  <si>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</si>
  <si>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</si>
  <si>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</si>
  <si>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</si>
  <si>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</si>
  <si>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</si>
  <si>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</si>
  <si>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</si>
  <si>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</si>
  <si>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</si>
  <si>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</si>
  <si>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</si>
  <si>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</si>
  <si>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</si>
  <si>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</si>
  <si>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</si>
  <si>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</si>
  <si>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</si>
  <si>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</si>
  <si>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</si>
  <si>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</si>
  <si>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</si>
  <si>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</si>
  <si>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</si>
  <si>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</si>
  <si>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</si>
  <si>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</si>
  <si>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</si>
  <si>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</si>
  <si>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</si>
  <si>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</si>
  <si>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</si>
  <si>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</si>
  <si>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</si>
  <si>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</si>
  <si>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</si>
  <si>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</si>
  <si>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</si>
  <si>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</si>
  <si>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</si>
  <si>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</si>
  <si>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</si>
  <si>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</si>
  <si>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</si>
  <si>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</si>
  <si>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</si>
  <si>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</si>
  <si>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</si>
  <si>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</si>
  <si>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</si>
  <si>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</si>
  <si>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</si>
  <si>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</si>
  <si>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</si>
  <si>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</si>
  <si>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</si>
  <si>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</si>
  <si>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</si>
  <si>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</si>
  <si>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</si>
  <si>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</si>
  <si>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</si>
  <si>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</si>
  <si>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</si>
  <si>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</si>
  <si>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</si>
  <si>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</si>
  <si>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</si>
  <si>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</si>
  <si>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</si>
  <si>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</si>
  <si>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</si>
  <si>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</si>
  <si>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</si>
  <si>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</si>
  <si>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</si>
  <si>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</si>
  <si>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</si>
  <si>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</si>
  <si>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</si>
  <si>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</si>
  <si>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</si>
  <si>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</si>
  <si>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</si>
  <si>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</si>
  <si>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</si>
  <si>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</si>
  <si>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</si>
  <si>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</si>
  <si>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</si>
  <si>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</si>
  <si>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</si>
  <si>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</si>
  <si>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</si>
  <si>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</si>
  <si>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</si>
  <si>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</si>
  <si>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</si>
  <si>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</si>
  <si>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</si>
  <si>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</si>
  <si>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</si>
  <si>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</si>
  <si>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</si>
  <si>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</si>
  <si>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</si>
  <si>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</si>
  <si>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</si>
  <si>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</si>
  <si>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</si>
  <si>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</si>
  <si>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</si>
  <si>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</si>
  <si>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</si>
  <si>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</si>
  <si>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</si>
  <si>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</si>
  <si>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</si>
  <si>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</si>
  <si>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</si>
  <si>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</si>
  <si>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</si>
  <si>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</si>
  <si>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</si>
  <si>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</si>
  <si>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</si>
  <si>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</si>
  <si>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</si>
  <si>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</si>
  <si>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</si>
  <si>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</si>
  <si>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</si>
  <si>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</si>
  <si>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</si>
  <si>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</si>
  <si>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</si>
  <si>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</si>
  <si>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</si>
  <si>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</si>
  <si>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</si>
  <si>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</si>
  <si>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</si>
  <si>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</si>
  <si>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</si>
  <si>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</si>
  <si>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</si>
  <si>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</si>
  <si>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</si>
  <si>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</si>
  <si>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</si>
  <si>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</si>
  <si>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</si>
  <si>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</si>
  <si>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</si>
  <si>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</si>
  <si>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</si>
  <si>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</si>
  <si>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</si>
  <si>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</si>
  <si>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</si>
  <si>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</si>
  <si>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</si>
  <si>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</si>
  <si>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</si>
  <si>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</si>
  <si>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</si>
  <si>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</si>
  <si>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</si>
  <si>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</si>
  <si>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</si>
  <si>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</si>
  <si>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</si>
  <si>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</si>
  <si>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</si>
  <si>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</si>
  <si>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</si>
  <si>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</si>
  <si>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</si>
  <si>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</si>
  <si>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</si>
  <si>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</si>
  <si>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</si>
  <si>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</si>
  <si>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</si>
  <si>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</si>
  <si>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</si>
  <si>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</si>
  <si>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</si>
  <si>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</si>
  <si>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</si>
  <si>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</si>
  <si>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</si>
  <si>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</si>
  <si>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</si>
  <si>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</si>
  <si>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</si>
  <si>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</si>
  <si>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</si>
  <si>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</si>
  <si>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</si>
  <si>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</si>
  <si>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</si>
  <si>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</si>
  <si>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</si>
  <si>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</si>
  <si>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</si>
  <si>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</si>
  <si>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</si>
  <si>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</si>
  <si>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</si>
  <si>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</si>
  <si>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</si>
  <si>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</si>
  <si>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</si>
  <si>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</si>
  <si>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</si>
  <si>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</si>
  <si>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</si>
  <si>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</si>
  <si>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</si>
  <si>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</si>
  <si>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</si>
  <si>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</si>
  <si>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</si>
  <si>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</si>
  <si>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</si>
  <si>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</si>
  <si>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</si>
  <si>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</si>
  <si>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</si>
  <si>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</si>
  <si>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</si>
  <si>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</si>
  <si>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</si>
  <si>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</si>
  <si>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</si>
  <si>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</si>
  <si>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</si>
  <si>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</si>
  <si>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</si>
  <si>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</si>
  <si>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</si>
  <si>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</si>
  <si>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</si>
  <si>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</si>
  <si>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</si>
  <si>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</si>
  <si>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</si>
  <si>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</si>
  <si>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</si>
  <si>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</si>
  <si>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</si>
  <si>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</si>
  <si>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</si>
  <si>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</si>
  <si>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</si>
  <si>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</si>
  <si>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</si>
  <si>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</si>
  <si>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</si>
  <si>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</si>
  <si>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</si>
  <si>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</si>
  <si>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</si>
  <si>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</si>
  <si>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</si>
  <si>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</si>
  <si>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</si>
  <si>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</si>
  <si>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</si>
  <si>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</si>
  <si>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</si>
  <si>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</si>
  <si>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</si>
  <si>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</si>
  <si>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</si>
  <si>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</si>
  <si>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</si>
  <si>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</si>
  <si>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</si>
  <si>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</si>
  <si>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</si>
  <si>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</si>
  <si>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</si>
  <si>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</si>
  <si>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</si>
  <si>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</si>
  <si>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</si>
  <si>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</si>
  <si>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</si>
  <si>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</si>
  <si>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</si>
  <si>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</si>
  <si>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</si>
  <si>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</si>
  <si>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</si>
  <si>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</si>
  <si>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</si>
  <si>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</si>
  <si>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</si>
  <si>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</si>
  <si>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</si>
  <si>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</si>
  <si>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</si>
  <si>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</si>
  <si>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</si>
  <si>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</si>
  <si>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</si>
  <si>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</si>
  <si>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</si>
  <si>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</si>
  <si>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</si>
  <si>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</si>
  <si>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</si>
  <si>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</si>
  <si>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</si>
  <si>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</si>
  <si>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</si>
  <si>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</si>
  <si>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</si>
  <si>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</si>
  <si>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</si>
  <si>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</si>
  <si>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</si>
  <si>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</si>
  <si>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</si>
  <si>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</si>
  <si>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</si>
  <si>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</si>
  <si>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</si>
  <si>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</si>
  <si>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</si>
  <si>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</si>
  <si>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</si>
  <si>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</si>
  <si>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</si>
  <si>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</si>
  <si>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</si>
  <si>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</si>
  <si>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</si>
  <si>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</si>
  <si>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</si>
  <si>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</si>
  <si>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</si>
  <si>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</si>
  <si>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</si>
  <si>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</si>
  <si>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</si>
  <si>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</si>
  <si>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</si>
  <si>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</si>
  <si>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</si>
  <si>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</si>
  <si>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</si>
  <si>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</si>
  <si>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</si>
  <si>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</si>
  <si>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</si>
  <si>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</si>
  <si>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</si>
  <si>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</si>
  <si>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</si>
  <si>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</si>
  <si>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</si>
  <si>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</si>
  <si>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</si>
  <si>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</si>
  <si>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</si>
  <si>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</si>
  <si>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</si>
  <si>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</si>
  <si>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</si>
  <si>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</si>
  <si>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</si>
  <si>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</si>
  <si>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</si>
  <si>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</si>
  <si>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</si>
  <si>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</si>
  <si>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</si>
  <si>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</si>
  <si>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</si>
  <si>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</si>
  <si>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</si>
  <si>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</si>
  <si>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</si>
  <si>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</si>
  <si>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</si>
  <si>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</si>
  <si>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</si>
  <si>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</si>
  <si>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</si>
  <si>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</si>
  <si>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</si>
  <si>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</si>
  <si>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</si>
  <si>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</si>
  <si>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</si>
  <si>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</si>
  <si>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</si>
  <si>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</si>
  <si>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</si>
  <si>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</si>
  <si>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</si>
  <si>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</si>
  <si>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</si>
  <si>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</si>
  <si>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</si>
  <si>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</si>
  <si>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</si>
  <si>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</si>
  <si>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</si>
  <si>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</si>
  <si>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</si>
  <si>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</si>
  <si>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</si>
  <si>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</si>
  <si>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</si>
  <si>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</si>
  <si>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</si>
  <si>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</si>
  <si>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</si>
  <si>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</si>
  <si>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</si>
  <si>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</si>
  <si>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</si>
  <si>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</si>
  <si>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</si>
  <si>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</si>
  <si>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</si>
  <si>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</si>
  <si>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</si>
  <si>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</si>
  <si>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</si>
  <si>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</si>
  <si>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</si>
  <si>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</si>
  <si>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</si>
  <si>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</si>
  <si>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</si>
  <si>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</si>
  <si>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</si>
  <si>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</si>
  <si>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</si>
  <si>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</si>
  <si>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</si>
  <si>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</si>
  <si>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</si>
  <si>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</si>
  <si>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</si>
  <si>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</si>
  <si>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</si>
  <si>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</si>
  <si>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</si>
  <si>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</si>
  <si>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</si>
  <si>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</si>
  <si>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</si>
  <si>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</si>
  <si>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</si>
  <si>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</si>
  <si>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</si>
  <si>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</si>
  <si>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</si>
  <si>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</si>
  <si>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</si>
  <si>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</si>
  <si>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</si>
  <si>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</si>
  <si>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</si>
  <si>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</si>
  <si>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</si>
  <si>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</si>
  <si>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</si>
  <si>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</si>
  <si>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</si>
  <si>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</si>
  <si>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</si>
  <si>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</si>
  <si>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</si>
  <si>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</si>
  <si>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</si>
  <si>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</si>
  <si>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</si>
  <si>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</si>
  <si>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</si>
  <si>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</si>
  <si>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</si>
  <si>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</si>
  <si>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</si>
  <si>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</si>
  <si>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</si>
  <si>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</si>
  <si>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</si>
  <si>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</si>
  <si>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</si>
  <si>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</si>
  <si>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</si>
  <si>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</si>
  <si>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</si>
  <si>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</si>
  <si>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</si>
  <si>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</si>
  <si>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</si>
  <si>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</si>
  <si>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</si>
  <si>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</si>
  <si>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</si>
  <si>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</si>
  <si>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</si>
  <si>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</si>
  <si>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</si>
  <si>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</si>
  <si>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</si>
  <si>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</si>
  <si>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</si>
  <si>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</si>
  <si>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</si>
  <si>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</si>
  <si>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</si>
  <si>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</si>
  <si>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</si>
  <si>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</si>
  <si>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</si>
  <si>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</si>
  <si>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</si>
  <si>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</si>
  <si>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</si>
  <si>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</si>
  <si>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</si>
  <si>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</si>
  <si>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</si>
  <si>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</si>
  <si>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</si>
  <si>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</si>
  <si>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</si>
  <si>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</si>
  <si>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</si>
  <si>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</si>
  <si>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</si>
  <si>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</si>
  <si>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</si>
  <si>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</si>
  <si>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</si>
  <si>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</si>
  <si>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</si>
  <si>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</si>
  <si>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</si>
  <si>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</si>
  <si>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</si>
  <si>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</si>
  <si>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</si>
  <si>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</si>
  <si>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</si>
  <si>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</si>
  <si>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</si>
  <si>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</si>
  <si>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</si>
  <si>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</si>
  <si>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</si>
  <si>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</si>
  <si>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</si>
  <si>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</si>
  <si>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</si>
  <si>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</si>
  <si>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</si>
  <si>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</si>
  <si>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</si>
  <si>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</si>
  <si>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</si>
  <si>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</si>
  <si>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</si>
  <si>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</si>
  <si>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</si>
  <si>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</si>
  <si>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</si>
  <si>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</si>
  <si>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</si>
  <si>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</si>
  <si>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</si>
  <si>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</si>
  <si>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</si>
  <si>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</si>
  <si>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</si>
  <si>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</si>
  <si>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</si>
  <si>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</si>
  <si>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</si>
  <si>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</si>
  <si>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</si>
  <si>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</si>
  <si>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</si>
  <si>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</si>
  <si>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</si>
  <si>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</si>
  <si>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</si>
  <si>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</si>
  <si>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</si>
  <si>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</si>
  <si>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</si>
  <si>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</si>
  <si>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</si>
  <si>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</si>
  <si>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</si>
  <si>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</si>
  <si>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</si>
  <si>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</si>
  <si>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</si>
  <si>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</si>
  <si>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</si>
  <si>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</si>
  <si>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</si>
  <si>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</si>
  <si>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</si>
  <si>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</si>
  <si>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</si>
  <si>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</si>
  <si>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</si>
  <si>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</si>
  <si>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</si>
  <si>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</si>
  <si>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</si>
  <si>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</si>
  <si>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</si>
  <si>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</si>
  <si>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</si>
  <si>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</si>
  <si>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</si>
  <si>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</si>
  <si>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</si>
  <si>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</si>
  <si>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</si>
  <si>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</si>
  <si>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</si>
  <si>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</si>
  <si>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</si>
  <si>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</si>
  <si>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</si>
  <si>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</si>
  <si>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</si>
  <si>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</si>
  <si>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</si>
  <si>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</si>
  <si>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</si>
  <si>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</si>
  <si>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</si>
  <si>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</si>
  <si>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</si>
  <si>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</si>
  <si>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</si>
  <si>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</si>
  <si>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</si>
  <si>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</si>
  <si>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</si>
  <si>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</si>
  <si>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</si>
  <si>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</si>
  <si>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</si>
  <si>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</si>
  <si>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</si>
  <si>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</si>
  <si>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</si>
  <si>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</si>
  <si>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</si>
  <si>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</si>
  <si>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</si>
  <si>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</si>
  <si>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</si>
  <si>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</si>
  <si>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</si>
  <si>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</si>
  <si>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</si>
  <si>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</si>
  <si>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</si>
  <si>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</si>
  <si>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</si>
  <si>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</si>
  <si>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</si>
  <si>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</si>
  <si>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</si>
  <si>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</si>
  <si>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</si>
  <si>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</si>
  <si>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</si>
  <si>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</si>
  <si>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</si>
  <si>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</si>
  <si>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</si>
  <si>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</si>
  <si>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</si>
  <si>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</si>
  <si>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</si>
  <si>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</si>
  <si>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</si>
  <si>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</si>
  <si>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</si>
  <si>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</si>
  <si>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</si>
  <si>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</si>
  <si>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</si>
  <si>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</si>
  <si>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</si>
  <si>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</si>
  <si>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</si>
  <si>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</si>
  <si>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</si>
  <si>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</si>
  <si>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</si>
  <si>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</si>
  <si>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</si>
  <si>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</si>
  <si>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</si>
  <si>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</si>
  <si>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</si>
  <si>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</si>
  <si>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</si>
  <si>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</si>
  <si>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</si>
  <si>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</si>
  <si>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</si>
  <si>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</si>
  <si>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</si>
  <si>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</si>
  <si>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</si>
  <si>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</si>
  <si>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</si>
  <si>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</si>
  <si>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</si>
  <si>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</si>
  <si>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</si>
  <si>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</si>
  <si>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</si>
  <si>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</si>
  <si>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</si>
  <si>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</si>
  <si>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</si>
  <si>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</si>
  <si>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</si>
  <si>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</si>
  <si>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</si>
  <si>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</si>
  <si>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</si>
  <si>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</si>
  <si>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</si>
  <si>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</si>
  <si>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</si>
  <si>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</si>
  <si>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</si>
  <si>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</si>
  <si>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</si>
  <si>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</si>
  <si>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</si>
  <si>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</si>
  <si>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</si>
  <si>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</si>
  <si>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</si>
  <si>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</si>
  <si>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</si>
  <si>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</si>
  <si>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</si>
  <si>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</si>
  <si>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</si>
  <si>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</si>
  <si>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</si>
  <si>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</si>
  <si>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</si>
  <si>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</si>
  <si>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</si>
  <si>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</si>
  <si>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</si>
  <si>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</si>
  <si>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</si>
  <si>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</si>
  <si>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</si>
  <si>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</si>
  <si>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</si>
  <si>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</si>
  <si>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</si>
  <si>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</si>
  <si>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</si>
  <si>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</si>
  <si>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</si>
  <si>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</si>
  <si>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</si>
  <si>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</si>
  <si>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</si>
  <si>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</si>
  <si>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</si>
  <si>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</si>
  <si>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</si>
  <si>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</si>
  <si>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</si>
  <si>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</si>
  <si>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</si>
  <si>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</si>
  <si>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</si>
  <si>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</si>
  <si>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</si>
  <si>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</si>
  <si>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</si>
  <si>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</si>
  <si>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</si>
  <si>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</si>
  <si>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</si>
  <si>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</si>
  <si>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</si>
  <si>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</si>
  <si>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</si>
  <si>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</si>
  <si>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</si>
  <si>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</si>
  <si>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</si>
  <si>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</si>
  <si>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</si>
  <si>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</si>
  <si>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</si>
  <si>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</si>
  <si>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</si>
  <si>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</si>
  <si>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</si>
  <si>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</si>
  <si>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</si>
  <si>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</si>
  <si>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</si>
  <si>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</si>
  <si>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</si>
  <si>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</si>
  <si>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</si>
  <si>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</si>
  <si>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</si>
  <si>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</si>
  <si>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</si>
  <si>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</si>
  <si>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</si>
  <si>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</si>
  <si>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</si>
  <si>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</si>
  <si>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</si>
  <si>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</si>
  <si>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</si>
  <si>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</si>
  <si>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</si>
  <si>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</si>
  <si>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</si>
  <si>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</si>
  <si>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</si>
  <si>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</si>
  <si>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</si>
  <si>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</si>
  <si>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</si>
  <si>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</si>
  <si>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</si>
  <si>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</si>
  <si>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</si>
  <si>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</si>
  <si>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</si>
  <si>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</si>
  <si>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</si>
  <si>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</si>
  <si>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</si>
  <si>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</si>
  <si>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</si>
  <si>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</si>
  <si>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</si>
  <si>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</si>
  <si>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</si>
  <si>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</si>
  <si>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</si>
  <si>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</si>
  <si>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</si>
  <si>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</si>
  <si>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</si>
  <si>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</si>
  <si>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</si>
  <si>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</si>
  <si>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</si>
  <si>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</si>
  <si>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</si>
  <si>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</si>
  <si>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</si>
  <si>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</si>
  <si>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</si>
  <si>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</si>
  <si>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</si>
  <si>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</si>
  <si>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</si>
  <si>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</si>
  <si>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</si>
  <si>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</si>
  <si>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</si>
  <si>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</si>
  <si>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</si>
  <si>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</si>
  <si>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</si>
  <si>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</si>
  <si>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</si>
  <si>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</si>
  <si>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</si>
  <si>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</si>
  <si>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</si>
  <si>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</si>
  <si>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</si>
  <si>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</si>
  <si>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</si>
  <si>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</si>
  <si>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</si>
  <si>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</si>
  <si>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</si>
  <si>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</si>
  <si>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</si>
  <si>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</si>
  <si>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</si>
  <si>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</si>
  <si>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</si>
  <si>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</si>
  <si>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</si>
  <si>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</si>
  <si>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</si>
  <si>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</si>
  <si>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</si>
  <si>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</si>
  <si>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</si>
  <si>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</si>
  <si>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</si>
  <si>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</si>
  <si>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</si>
  <si>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</si>
  <si>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</si>
  <si>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</si>
  <si>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</si>
  <si>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</si>
  <si>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</si>
  <si>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</si>
  <si>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</si>
  <si>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</si>
  <si>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</si>
  <si>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</si>
  <si>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</si>
  <si>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</si>
  <si>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</si>
  <si>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</si>
  <si>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</si>
  <si>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</si>
  <si>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</si>
  <si>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</si>
  <si>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</si>
  <si>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</si>
  <si>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</si>
  <si>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</si>
  <si>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</si>
  <si>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</si>
  <si>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</si>
  <si>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</si>
  <si>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</si>
  <si>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</si>
  <si>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</si>
  <si>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</si>
  <si>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</si>
  <si>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</si>
  <si>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</si>
  <si>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</si>
  <si>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</si>
  <si>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</si>
  <si>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</si>
  <si>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</si>
  <si>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</si>
  <si>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</si>
  <si>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</si>
  <si>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</si>
  <si>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</si>
  <si>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</si>
  <si>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</si>
  <si>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</si>
  <si>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</si>
  <si>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</si>
  <si>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</si>
  <si>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</si>
  <si>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</si>
  <si>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</si>
  <si>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</si>
  <si>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</si>
  <si>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</si>
  <si>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</si>
  <si>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</si>
  <si>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</si>
  <si>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</si>
  <si>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</si>
  <si>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</si>
  <si>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</si>
  <si>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</si>
  <si>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</si>
  <si>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</si>
  <si>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</si>
  <si>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</si>
  <si>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</si>
  <si>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</si>
  <si>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</si>
  <si>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</si>
  <si>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</si>
  <si>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</si>
  <si>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</si>
  <si>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</si>
  <si>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</si>
  <si>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</si>
  <si>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</si>
  <si>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</si>
  <si>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</si>
  <si>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</si>
  <si>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</si>
  <si>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</si>
  <si>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</si>
  <si>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</si>
  <si>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</si>
  <si>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</si>
  <si>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</si>
  <si>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</si>
  <si>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</si>
  <si>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</si>
  <si>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</si>
  <si>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</si>
  <si>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</si>
  <si>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</si>
  <si>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</si>
  <si>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</si>
  <si>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</si>
  <si>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</si>
  <si>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</si>
  <si>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</si>
  <si>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</si>
  <si>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</si>
  <si>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</si>
  <si>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</si>
  <si>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</si>
  <si>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</si>
  <si>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</si>
  <si>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</si>
  <si>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</si>
  <si>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</si>
  <si>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</si>
  <si>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</si>
  <si>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</si>
  <si>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</si>
  <si>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</si>
  <si>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</si>
  <si>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</si>
  <si>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</si>
  <si>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</si>
  <si>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</si>
  <si>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</si>
  <si>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</si>
  <si>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</si>
  <si>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</si>
  <si>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</si>
  <si>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</si>
  <si>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</si>
  <si>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</si>
  <si>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</si>
  <si>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</si>
  <si>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</si>
  <si>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</si>
  <si>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</si>
  <si>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</si>
  <si>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</si>
  <si>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</si>
  <si>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</si>
  <si>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</si>
  <si>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</si>
  <si>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</si>
  <si>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</si>
  <si>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</si>
  <si>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</si>
  <si>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</si>
  <si>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</si>
  <si>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</si>
  <si>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</si>
  <si>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</si>
  <si>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</si>
  <si>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</si>
  <si>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</si>
  <si>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</si>
  <si>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</si>
  <si>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</si>
  <si>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</si>
  <si>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</si>
  <si>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</si>
  <si>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</si>
  <si>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</si>
  <si>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</si>
  <si>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</si>
  <si>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</si>
  <si>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</si>
  <si>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</si>
  <si>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</si>
  <si>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</si>
  <si>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</si>
  <si>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</si>
  <si>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</si>
  <si>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</si>
  <si>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</si>
  <si>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</si>
  <si>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</si>
  <si>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</si>
  <si>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</si>
  <si>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</si>
  <si>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</si>
  <si>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</si>
  <si>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</si>
  <si>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</si>
  <si>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</si>
  <si>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</si>
  <si>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</si>
  <si>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</si>
  <si>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</si>
  <si>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</si>
  <si>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</si>
  <si>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</si>
  <si>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</si>
  <si>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</si>
  <si>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</si>
  <si>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</si>
  <si>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</si>
  <si>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</si>
  <si>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</si>
  <si>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</si>
  <si>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</si>
  <si>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</si>
  <si>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</si>
  <si>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</si>
  <si>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</si>
  <si>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</si>
  <si>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</si>
  <si>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</si>
  <si>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</si>
  <si>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</si>
  <si>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</si>
  <si>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</si>
  <si>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</si>
  <si>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</si>
  <si>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</si>
  <si>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</si>
  <si>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</si>
  <si>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</si>
  <si>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</si>
  <si>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</si>
  <si>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</si>
  <si>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</si>
  <si>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</si>
  <si>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</si>
  <si>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</si>
  <si>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</si>
  <si>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</si>
  <si>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</si>
  <si>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</si>
  <si>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</si>
  <si>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</si>
  <si>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</si>
  <si>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</si>
  <si>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</si>
  <si>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</si>
  <si>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</si>
  <si>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</si>
  <si>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</si>
  <si>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</si>
  <si>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</si>
  <si>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</si>
  <si>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</si>
  <si>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</si>
  <si>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</si>
  <si>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</si>
  <si>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</si>
  <si>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</si>
  <si>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</si>
  <si>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</si>
  <si>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</si>
  <si>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</si>
  <si>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</si>
  <si>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</si>
  <si>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</si>
  <si>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</si>
  <si>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</si>
  <si>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</si>
  <si>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</si>
  <si>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</si>
  <si>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</si>
  <si>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</si>
  <si>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</si>
  <si>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</si>
  <si>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</si>
  <si>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</si>
  <si>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</si>
  <si>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</si>
  <si>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</si>
  <si>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</si>
  <si>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</si>
  <si>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</si>
  <si>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</si>
  <si>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</si>
  <si>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</si>
  <si>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</si>
  <si>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</si>
  <si>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</si>
  <si>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</si>
  <si>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</si>
  <si>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</si>
  <si>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</si>
  <si>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</si>
  <si>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</si>
  <si>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</si>
  <si>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</si>
  <si>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</si>
  <si>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</si>
  <si>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</si>
  <si>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</si>
  <si>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</si>
  <si>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</si>
  <si>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</si>
  <si>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</si>
  <si>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</si>
  <si>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</si>
  <si>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</si>
  <si>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</si>
  <si>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</si>
  <si>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</si>
  <si>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</si>
  <si>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</si>
  <si>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</si>
  <si>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</si>
  <si>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</si>
  <si>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</si>
  <si>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</si>
  <si>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</si>
  <si>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</si>
  <si>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</si>
  <si>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</si>
  <si>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</si>
  <si>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</si>
  <si>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</si>
  <si>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</si>
  <si>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</si>
  <si>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</si>
  <si>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</si>
  <si>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</si>
  <si>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</si>
  <si>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</si>
  <si>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</si>
  <si>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</si>
  <si>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</si>
  <si>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</si>
  <si>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</si>
  <si>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</si>
  <si>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</si>
  <si>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</si>
  <si>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</si>
  <si>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</si>
  <si>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</si>
  <si>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</si>
  <si>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</si>
  <si>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</si>
  <si>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</si>
  <si>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</si>
  <si>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</si>
  <si>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</si>
  <si>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</si>
  <si>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</si>
  <si>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</si>
  <si>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</si>
  <si>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</si>
  <si>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</si>
  <si>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</si>
  <si>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</si>
  <si>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</si>
  <si>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</si>
  <si>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</si>
  <si>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</si>
  <si>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</si>
  <si>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</si>
  <si>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</si>
  <si>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</si>
  <si>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</si>
  <si>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</si>
  <si>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</si>
  <si>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</si>
  <si>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</si>
  <si>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</si>
  <si>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</si>
  <si>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</si>
  <si>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</si>
  <si>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</si>
  <si>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</si>
  <si>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</si>
  <si>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</si>
  <si>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</si>
  <si>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</si>
  <si>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</si>
  <si>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</si>
  <si>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</si>
  <si>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</si>
  <si>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</si>
  <si>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</si>
  <si>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</si>
  <si>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</si>
  <si>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</si>
  <si>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</si>
  <si>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</si>
  <si>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</si>
  <si>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</si>
  <si>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</si>
  <si>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</si>
  <si>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</si>
  <si>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</si>
  <si>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</si>
  <si>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</si>
  <si>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</si>
  <si>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</si>
  <si>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</si>
  <si>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</si>
  <si>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</si>
  <si>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</si>
  <si>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</si>
  <si>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</si>
  <si>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</si>
  <si>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</si>
  <si>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</si>
  <si>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</si>
  <si>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</si>
  <si>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</si>
  <si>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</si>
  <si>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</si>
  <si>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</si>
  <si>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</si>
  <si>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</si>
  <si>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</si>
  <si>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</si>
  <si>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</si>
  <si>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</si>
  <si>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</si>
  <si>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</si>
  <si>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</si>
  <si>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</si>
  <si>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</si>
  <si>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</si>
  <si>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</si>
  <si>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</si>
  <si>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</si>
  <si>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</si>
  <si>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</si>
  <si>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</si>
  <si>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</si>
  <si>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</si>
  <si>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</si>
  <si>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</si>
  <si>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</si>
  <si>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</si>
  <si>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</si>
  <si>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</si>
  <si>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</si>
  <si>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</si>
  <si>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</si>
  <si>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</si>
  <si>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</si>
  <si>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</si>
  <si>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</si>
  <si>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</si>
  <si>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</si>
  <si>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</si>
  <si>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</si>
  <si>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</si>
  <si>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</si>
  <si>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</si>
  <si>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</si>
  <si>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</si>
  <si>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</si>
  <si>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</si>
  <si>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</si>
  <si>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</si>
  <si>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</si>
  <si>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</si>
  <si>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</si>
  <si>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</si>
  <si>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</si>
  <si>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</si>
  <si>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</si>
  <si>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</si>
  <si>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</si>
  <si>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</si>
  <si>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</si>
  <si>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</si>
  <si>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</si>
  <si>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</si>
  <si>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</si>
  <si>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</si>
  <si>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</si>
  <si>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</si>
  <si>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</si>
  <si>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</si>
  <si>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</si>
  <si>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</si>
  <si>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</si>
  <si>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</si>
  <si>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</si>
  <si>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</si>
  <si>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</si>
  <si>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</si>
  <si>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</si>
  <si>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</si>
  <si>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</si>
  <si>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</si>
  <si>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</si>
  <si>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</si>
  <si>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</si>
  <si>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</si>
  <si>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</si>
  <si>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</si>
  <si>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</si>
  <si>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</si>
  <si>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</si>
  <si>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</si>
  <si>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</si>
  <si>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</si>
  <si>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</si>
  <si>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</si>
  <si>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</si>
  <si>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</si>
  <si>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</si>
  <si>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</si>
  <si>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</si>
  <si>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</si>
  <si>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</si>
  <si>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</si>
  <si>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</si>
  <si>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</si>
  <si>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</si>
  <si>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</si>
  <si>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</si>
  <si>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</si>
  <si>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</si>
  <si>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</si>
  <si>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</si>
  <si>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</si>
  <si>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</si>
  <si>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</si>
  <si>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</si>
  <si>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</si>
  <si>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</si>
  <si>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</si>
  <si>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</si>
  <si>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</si>
  <si>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</si>
  <si>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</si>
  <si>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</si>
  <si>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</si>
  <si>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</si>
  <si>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</si>
  <si>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</si>
  <si>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</si>
  <si>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</si>
  <si>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</si>
  <si>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</si>
  <si>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</si>
  <si>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</si>
  <si>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</si>
  <si>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</si>
  <si>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</si>
  <si>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</si>
  <si>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</si>
  <si>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</si>
  <si>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</si>
  <si>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</si>
  <si>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</si>
  <si>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</si>
  <si>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</si>
  <si>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</si>
  <si>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</si>
  <si>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</si>
  <si>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</si>
  <si>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</si>
  <si>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</si>
  <si>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</si>
  <si>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</si>
  <si>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</si>
  <si>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</si>
  <si>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</si>
  <si>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</si>
  <si>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</si>
  <si>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</si>
  <si>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</si>
  <si>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</si>
  <si>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</si>
  <si>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</si>
  <si>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</si>
  <si>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</si>
  <si>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</si>
  <si>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</si>
  <si>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</si>
  <si>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</si>
  <si>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</si>
  <si>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</si>
  <si>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</si>
  <si>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</si>
  <si>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</si>
  <si>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</si>
  <si>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</si>
  <si>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</si>
  <si>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</si>
  <si>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</si>
  <si>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</si>
  <si>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</si>
  <si>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</si>
  <si>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</si>
  <si>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</si>
  <si>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</si>
  <si>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</si>
  <si>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</si>
  <si>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</si>
  <si>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</si>
  <si>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</si>
  <si>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</si>
  <si>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</si>
  <si>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</si>
  <si>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</si>
  <si>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</si>
  <si>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</si>
  <si>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</si>
  <si>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</si>
  <si>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</si>
  <si>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</si>
  <si>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</si>
  <si>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</si>
  <si>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</si>
  <si>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</si>
  <si>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</si>
  <si>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</si>
  <si>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</si>
  <si>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</si>
  <si>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</si>
  <si>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</si>
  <si>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</si>
  <si>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</si>
  <si>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</si>
  <si>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</si>
  <si>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</si>
  <si>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</si>
  <si>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</si>
  <si>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</si>
  <si>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</si>
  <si>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</si>
  <si>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</si>
  <si>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</si>
  <si>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</si>
  <si>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</si>
  <si>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</si>
  <si>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</si>
  <si>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</si>
  <si>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</si>
  <si>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</si>
  <si>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</si>
  <si>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</si>
  <si>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</si>
  <si>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</si>
  <si>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</si>
  <si>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</si>
  <si>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</si>
  <si>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</si>
  <si>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</si>
  <si>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</si>
  <si>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</si>
  <si>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</si>
  <si>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</si>
  <si>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</si>
  <si>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</si>
  <si>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</si>
  <si>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</si>
  <si>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</si>
  <si>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</si>
  <si>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</si>
  <si>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</si>
  <si>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</si>
  <si>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</si>
  <si>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</si>
  <si>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</si>
  <si>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</si>
  <si>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</si>
  <si>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</si>
  <si>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</si>
  <si>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</si>
  <si>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</si>
  <si>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</si>
  <si>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</si>
  <si>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</si>
  <si>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</si>
  <si>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</si>
  <si>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</si>
  <si>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</si>
  <si>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</si>
  <si>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</si>
  <si>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</si>
  <si>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</si>
  <si>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</si>
  <si>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</si>
  <si>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</si>
  <si>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</si>
  <si>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</si>
  <si>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</si>
  <si>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</si>
  <si>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</si>
  <si>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</si>
  <si>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</si>
  <si>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</si>
  <si>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</si>
  <si>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</si>
  <si>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</si>
  <si>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</si>
  <si>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</si>
  <si>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</si>
  <si>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</si>
  <si>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</si>
  <si>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</si>
  <si>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</si>
  <si>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</si>
  <si>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</si>
  <si>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</si>
  <si>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</si>
  <si>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</si>
  <si>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</si>
  <si>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</si>
  <si>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</si>
  <si>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</si>
  <si>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</si>
  <si>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</si>
  <si>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</si>
  <si>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</si>
  <si>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</si>
  <si>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</si>
  <si>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</si>
  <si>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</si>
  <si>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</si>
  <si>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</si>
  <si>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</si>
  <si>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</si>
  <si>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</si>
  <si>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</si>
  <si>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</si>
  <si>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</si>
  <si>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</si>
  <si>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</si>
  <si>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</si>
  <si>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</si>
  <si>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</si>
  <si>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</si>
  <si>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</si>
  <si>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</si>
  <si>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</si>
  <si>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</si>
  <si>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</si>
  <si>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</si>
  <si>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</si>
  <si>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</si>
  <si>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</si>
  <si>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</si>
  <si>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</si>
  <si>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</si>
  <si>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</si>
  <si>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</si>
  <si>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</si>
  <si>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</si>
  <si>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</si>
  <si>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</si>
  <si>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</si>
  <si>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</si>
  <si>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</si>
  <si>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</si>
  <si>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</si>
  <si>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</si>
  <si>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</si>
  <si>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</si>
  <si>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</si>
  <si>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</si>
  <si>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</si>
  <si>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</si>
  <si>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</si>
  <si>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</si>
  <si>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</si>
  <si>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</si>
  <si>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</si>
  <si>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</si>
  <si>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</si>
  <si>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</si>
  <si>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</si>
  <si>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</si>
  <si>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</si>
  <si>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</si>
  <si>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</si>
  <si>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</si>
  <si>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</si>
  <si>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</si>
  <si>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</si>
  <si>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</si>
  <si>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</si>
  <si>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</si>
  <si>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</si>
  <si>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</si>
  <si>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</si>
  <si>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</si>
  <si>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</si>
  <si>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</si>
  <si>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</si>
  <si>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</si>
  <si>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</si>
  <si>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</si>
  <si>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</si>
  <si>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</si>
  <si>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</si>
  <si>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</si>
  <si>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</si>
  <si>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</si>
  <si>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</si>
  <si>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</si>
  <si>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</si>
  <si>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</si>
  <si>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</si>
  <si>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</si>
  <si>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</si>
  <si>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</si>
  <si>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</si>
  <si>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</si>
  <si>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</si>
  <si>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</si>
  <si>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</si>
  <si>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</si>
  <si>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</si>
  <si>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</si>
  <si>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</si>
  <si>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</si>
  <si>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</si>
  <si>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</si>
  <si>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</si>
  <si>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</si>
  <si>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</si>
  <si>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</si>
  <si>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</si>
  <si>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</si>
  <si>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</si>
  <si>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</si>
  <si>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</si>
  <si>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</si>
  <si>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</si>
  <si>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</si>
  <si>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</si>
  <si>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</si>
  <si>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</si>
  <si>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</si>
  <si>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</si>
  <si>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</si>
  <si>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</si>
  <si>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</si>
  <si>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</si>
  <si>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</si>
  <si>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</si>
  <si>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</si>
  <si>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</si>
  <si>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</si>
  <si>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</si>
  <si>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</si>
  <si>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</si>
  <si>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</si>
  <si>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</si>
  <si>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</si>
  <si>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</si>
  <si>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</si>
  <si>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</si>
  <si>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</si>
  <si>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</si>
  <si>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</si>
  <si>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</si>
  <si>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</si>
  <si>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</si>
  <si>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</si>
  <si>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</si>
  <si>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</si>
  <si>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</si>
  <si>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</si>
  <si>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</si>
  <si>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</si>
  <si>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</si>
  <si>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</si>
  <si>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</si>
  <si>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</si>
  <si>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</si>
  <si>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</si>
  <si>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</si>
  <si>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</si>
  <si>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</si>
  <si>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</si>
  <si>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</si>
  <si>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</si>
  <si>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</si>
  <si>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</si>
  <si>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</si>
  <si>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</si>
  <si>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</si>
  <si>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</si>
  <si>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</si>
  <si>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</si>
  <si>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</si>
  <si>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</si>
  <si>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</si>
  <si>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</si>
  <si>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</si>
  <si>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</si>
  <si>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</si>
  <si>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</si>
  <si>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</si>
  <si>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</si>
  <si>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</si>
  <si>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</si>
  <si>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</si>
  <si>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</si>
  <si>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</si>
  <si>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</si>
  <si>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</si>
  <si>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</si>
  <si>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</si>
  <si>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</si>
  <si>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</si>
  <si>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</si>
  <si>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</si>
  <si>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</si>
  <si>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</si>
  <si>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</si>
  <si>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</si>
  <si>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</si>
  <si>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</si>
  <si>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</si>
  <si>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</si>
  <si>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</si>
  <si>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</si>
  <si>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</si>
  <si>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</si>
  <si>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</si>
  <si>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</si>
  <si>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</si>
  <si>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</si>
  <si>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</si>
  <si>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</si>
  <si>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</si>
  <si>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</si>
  <si>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</si>
  <si>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</si>
  <si>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</si>
  <si>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</si>
  <si>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</si>
  <si>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</si>
  <si>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</si>
  <si>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</si>
  <si>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</si>
  <si>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</si>
  <si>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</si>
  <si>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</si>
  <si>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</si>
  <si>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</si>
  <si>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</si>
  <si>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</si>
  <si>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</si>
  <si>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</si>
  <si>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</si>
  <si>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</si>
  <si>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</si>
  <si>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</si>
  <si>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</si>
  <si>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</si>
  <si>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</si>
  <si>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</si>
  <si>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</si>
  <si>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</si>
  <si>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</si>
  <si>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</si>
  <si>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</si>
  <si>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</si>
  <si>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</si>
  <si>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</si>
  <si>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</si>
  <si>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</si>
  <si>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</si>
  <si>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</si>
  <si>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</si>
  <si>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</si>
  <si>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</si>
  <si>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</si>
  <si>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</si>
  <si>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</si>
  <si>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</si>
  <si>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</si>
  <si>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</si>
  <si>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</si>
  <si>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</si>
  <si>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</si>
  <si>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</si>
  <si>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</si>
  <si>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</si>
  <si>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</si>
  <si>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</si>
  <si>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</si>
  <si>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</si>
  <si>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</si>
  <si>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</si>
  <si>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</si>
  <si>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</si>
  <si>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</si>
  <si>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</si>
  <si>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</si>
  <si>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</si>
  <si>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</si>
  <si>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</si>
  <si>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</si>
  <si>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</si>
  <si>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</si>
  <si>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</si>
  <si>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</si>
  <si>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</si>
  <si>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</si>
  <si>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</si>
  <si>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</si>
  <si>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</si>
  <si>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</si>
  <si>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</si>
  <si>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</si>
  <si>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</si>
  <si>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</si>
  <si>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</si>
  <si>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</si>
  <si>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</si>
  <si>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</si>
  <si>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</si>
  <si>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</si>
  <si>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</si>
  <si>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</si>
  <si>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</si>
  <si>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</si>
  <si>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</si>
  <si>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</si>
  <si>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</si>
  <si>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</si>
  <si>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</si>
  <si>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</si>
  <si>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</si>
  <si>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</si>
  <si>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</si>
  <si>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</si>
  <si>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</si>
  <si>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</si>
  <si>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</si>
  <si>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</si>
  <si>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</si>
  <si>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</si>
  <si>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</si>
  <si>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</si>
  <si>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</si>
  <si>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</si>
  <si>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</si>
  <si>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</si>
  <si>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</si>
  <si>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</si>
  <si>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</si>
  <si>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</si>
  <si>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</si>
  <si>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</si>
  <si>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</si>
  <si>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</si>
  <si>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</si>
  <si>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</si>
  <si>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</si>
  <si>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</si>
  <si>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</si>
  <si>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</si>
  <si>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</si>
  <si>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</si>
  <si>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</si>
  <si>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</si>
  <si>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</si>
  <si>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</si>
  <si>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</si>
  <si>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</si>
  <si>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</si>
  <si>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</si>
  <si>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</si>
  <si>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</si>
  <si>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</si>
  <si>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</si>
  <si>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</si>
  <si>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</si>
  <si>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</si>
  <si>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</si>
  <si>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</si>
  <si>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</si>
  <si>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</si>
  <si>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</si>
  <si>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</si>
  <si>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</si>
  <si>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</si>
  <si>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</si>
  <si>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</si>
  <si>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</si>
  <si>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</si>
  <si>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</si>
  <si>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</si>
  <si>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</si>
  <si>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</si>
  <si>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</si>
  <si>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</si>
  <si>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</si>
  <si>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</si>
  <si>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</si>
  <si>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</si>
  <si>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</si>
  <si>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</si>
  <si>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</si>
  <si>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</si>
  <si>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</si>
  <si>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</si>
  <si>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</si>
  <si>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</si>
  <si>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</si>
  <si>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</si>
  <si>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</si>
  <si>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</si>
  <si>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</si>
  <si>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</si>
  <si>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</si>
  <si>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</si>
  <si>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</si>
  <si>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</si>
  <si>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</si>
  <si>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</si>
  <si>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</si>
  <si>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</si>
  <si>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</si>
  <si>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</si>
  <si>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</si>
  <si>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</si>
  <si>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</si>
  <si>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</si>
  <si>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</si>
  <si>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</si>
  <si>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</si>
  <si>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</si>
  <si>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</si>
  <si>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</si>
  <si>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</si>
  <si>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</si>
  <si>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</si>
  <si>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</si>
  <si>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</si>
  <si>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</si>
  <si>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</si>
  <si>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</si>
  <si>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</si>
  <si>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</si>
  <si>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</si>
  <si>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</si>
  <si>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</si>
  <si>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</si>
  <si>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</si>
  <si>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</si>
  <si>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</si>
  <si>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</si>
  <si>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</si>
  <si>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</si>
  <si>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</si>
  <si>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</si>
  <si>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</si>
  <si>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</si>
  <si>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</si>
  <si>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</si>
  <si>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</si>
  <si>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</si>
  <si>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</si>
  <si>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</si>
  <si>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</si>
  <si>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</si>
  <si>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</si>
  <si>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</si>
  <si>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</si>
  <si>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</si>
  <si>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</si>
  <si>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</si>
  <si>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</si>
  <si>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</si>
  <si>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</si>
  <si>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</si>
  <si>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</si>
  <si>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</si>
  <si>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</si>
  <si>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</si>
  <si>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</si>
  <si>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</si>
  <si>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</si>
  <si>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</si>
  <si>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</si>
  <si>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</si>
  <si>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</si>
  <si>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</si>
  <si>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</si>
  <si>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</si>
  <si>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</si>
  <si>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</si>
  <si>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</si>
  <si>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</si>
  <si>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</si>
  <si>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</si>
  <si>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</si>
  <si>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</si>
  <si>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</si>
  <si>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</si>
  <si>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</si>
  <si>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</si>
  <si>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</si>
  <si>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</si>
  <si>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</si>
  <si>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</si>
  <si>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</si>
  <si>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</si>
  <si>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</si>
  <si>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</si>
  <si>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</si>
  <si>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</si>
  <si>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</si>
  <si>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</si>
  <si>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</si>
  <si>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</si>
  <si>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</si>
  <si>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</si>
  <si>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</si>
  <si>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</si>
  <si>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</si>
  <si>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</si>
  <si>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</si>
  <si>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</si>
  <si>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</si>
  <si>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</si>
  <si>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</si>
  <si>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</si>
  <si>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</si>
  <si>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</si>
  <si>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</si>
  <si>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</si>
  <si>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</si>
  <si>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</si>
  <si>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</si>
  <si>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</si>
  <si>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</si>
  <si>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</si>
  <si>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</si>
  <si>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</si>
  <si>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</si>
  <si>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</si>
  <si>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</si>
  <si>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</si>
  <si>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</si>
  <si>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</si>
  <si>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</si>
  <si>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</si>
  <si>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</si>
  <si>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</si>
  <si>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</si>
  <si>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</si>
  <si>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</si>
  <si>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</si>
  <si>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</si>
  <si>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</si>
  <si>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</si>
  <si>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</si>
  <si>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</si>
  <si>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</si>
  <si>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</si>
  <si>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</si>
  <si>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</si>
  <si>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</si>
  <si>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</si>
  <si>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</si>
  <si>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</si>
  <si>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</si>
  <si>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</si>
  <si>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</si>
  <si>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</si>
  <si>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</si>
  <si>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</si>
  <si>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</si>
  <si>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</si>
  <si>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</si>
  <si>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</si>
  <si>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</si>
  <si>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</si>
  <si>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</si>
  <si>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</si>
  <si>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</si>
  <si>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</si>
  <si>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</si>
  <si>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</si>
  <si>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</si>
  <si>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</si>
  <si>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</si>
  <si>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</si>
  <si>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</si>
  <si>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</si>
  <si>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</si>
  <si>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</si>
  <si>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</si>
  <si>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</si>
  <si>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</si>
  <si>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</si>
  <si>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</si>
  <si>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</si>
  <si>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</si>
  <si>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</si>
  <si>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</si>
  <si>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</si>
  <si>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</si>
  <si>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</si>
  <si>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</si>
  <si>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</si>
  <si>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</si>
  <si>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</si>
  <si>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</si>
  <si>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</si>
  <si>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</si>
  <si>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</si>
  <si>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</si>
  <si>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</si>
  <si>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</si>
  <si>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</si>
  <si>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</si>
  <si>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</si>
  <si>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</si>
  <si>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</si>
  <si>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</si>
  <si>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</si>
  <si>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</si>
  <si>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</si>
  <si>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</si>
  <si>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</si>
  <si>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</si>
  <si>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</si>
  <si>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</si>
  <si>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</si>
  <si>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</si>
  <si>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</si>
  <si>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</si>
  <si>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</si>
  <si>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</si>
  <si>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</si>
  <si>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</si>
  <si>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</si>
  <si>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</si>
  <si>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</si>
  <si>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</si>
  <si>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</si>
  <si>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</si>
  <si>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</si>
  <si>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</si>
  <si>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</si>
  <si>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</si>
  <si>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</si>
  <si>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</si>
  <si>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</si>
  <si>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</si>
  <si>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</si>
  <si>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</si>
  <si>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</si>
  <si>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</si>
  <si>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</si>
  <si>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</si>
  <si>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</si>
  <si>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</si>
  <si>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</si>
  <si>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</si>
  <si>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</si>
  <si>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</si>
  <si>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</si>
  <si>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</si>
  <si>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</si>
  <si>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</si>
  <si>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</si>
  <si>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</si>
  <si>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</si>
  <si>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</si>
  <si>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</si>
  <si>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</si>
  <si>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</si>
  <si>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</si>
  <si>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</si>
  <si>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</si>
  <si>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</si>
  <si>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</si>
  <si>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</si>
  <si>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</si>
  <si>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</si>
  <si>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</si>
  <si>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</si>
  <si>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</si>
  <si>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</si>
  <si>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</si>
  <si>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</si>
  <si>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</si>
  <si>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</si>
  <si>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</si>
  <si>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</si>
  <si>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</si>
  <si>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</si>
  <si>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</si>
  <si>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</si>
  <si>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</si>
  <si>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</si>
  <si>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</si>
  <si>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</si>
  <si>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</si>
  <si>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</si>
  <si>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</si>
  <si>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</si>
  <si>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</si>
  <si>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</si>
  <si>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</si>
  <si>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</si>
  <si>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</si>
  <si>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</si>
  <si>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</si>
  <si>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</si>
  <si>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</si>
  <si>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</si>
  <si>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</si>
  <si>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</si>
  <si>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</si>
  <si>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</si>
  <si>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</si>
  <si>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</si>
  <si>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</si>
  <si>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</si>
  <si>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</si>
  <si>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</si>
  <si>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</si>
  <si>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</si>
  <si>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</si>
  <si>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</si>
  <si>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</si>
  <si>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</si>
  <si>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</si>
  <si>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</si>
  <si>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</si>
  <si>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</si>
  <si>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</si>
  <si>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</si>
  <si>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</si>
  <si>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</si>
  <si>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</si>
  <si>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</si>
  <si>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</si>
  <si>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</si>
  <si>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</si>
  <si>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</si>
  <si>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</si>
  <si>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</si>
  <si>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</si>
  <si>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</si>
  <si>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</si>
  <si>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</si>
  <si>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</si>
  <si>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</si>
  <si>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</si>
  <si>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</si>
  <si>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</si>
  <si>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</si>
  <si>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</si>
  <si>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</si>
  <si>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</si>
  <si>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</si>
  <si>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</si>
  <si>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</si>
  <si>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</si>
  <si>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</si>
  <si>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</si>
  <si>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</si>
  <si>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</si>
  <si>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</si>
  <si>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</si>
  <si>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</si>
  <si>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</si>
  <si>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</si>
  <si>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</si>
  <si>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</si>
  <si>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</si>
  <si>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</si>
  <si>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</si>
  <si>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</si>
  <si>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</si>
  <si>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</si>
  <si>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</si>
  <si>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</si>
  <si>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</si>
  <si>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</si>
  <si>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</si>
  <si>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</si>
  <si>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</si>
  <si>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</si>
  <si>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</si>
  <si>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</si>
  <si>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</si>
  <si>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</si>
  <si>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</si>
  <si>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</si>
  <si>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</si>
  <si>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</si>
  <si>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</si>
  <si>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</si>
  <si>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</si>
  <si>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</si>
  <si>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</si>
  <si>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</si>
  <si>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</si>
  <si>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</si>
  <si>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</si>
  <si>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</si>
  <si>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</si>
  <si>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</si>
  <si>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</si>
  <si>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</si>
  <si>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</si>
  <si>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</si>
  <si>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</si>
  <si>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</si>
  <si>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</si>
  <si>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</si>
  <si>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</si>
  <si>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</si>
  <si>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</si>
  <si>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</si>
  <si>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</si>
  <si>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</si>
  <si>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</si>
  <si>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</si>
  <si>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</si>
  <si>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</si>
  <si>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</si>
  <si>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</si>
  <si>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</si>
  <si>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</si>
  <si>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</si>
  <si>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</si>
  <si>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</si>
  <si>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</si>
  <si>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</si>
  <si>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</si>
  <si>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</si>
  <si>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</si>
  <si>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</si>
  <si>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</si>
  <si>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</si>
  <si>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</si>
  <si>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</si>
  <si>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</si>
  <si>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</si>
  <si>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</si>
  <si>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</si>
  <si>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</si>
  <si>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</si>
  <si>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</si>
  <si>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</si>
  <si>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</si>
  <si>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</si>
  <si>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</si>
  <si>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</si>
  <si>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</si>
  <si>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</si>
  <si>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</si>
  <si>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</si>
  <si>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</si>
  <si>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</si>
  <si>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</si>
  <si>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</si>
  <si>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</si>
  <si>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</si>
  <si>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</si>
  <si>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</si>
  <si>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</si>
  <si>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</si>
  <si>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</si>
  <si>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</si>
  <si>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</si>
  <si>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</si>
  <si>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</si>
  <si>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</si>
  <si>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</si>
  <si>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</si>
  <si>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</si>
  <si>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</si>
  <si>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</si>
  <si>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</si>
  <si>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</si>
  <si>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</si>
  <si>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</si>
  <si>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</si>
  <si>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</si>
  <si>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</si>
  <si>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</si>
  <si>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</si>
  <si>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</si>
  <si>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</si>
  <si>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</si>
  <si>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</si>
  <si>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</si>
  <si>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</si>
  <si>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</si>
  <si>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</si>
  <si>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</si>
  <si>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</si>
  <si>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</si>
  <si>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</si>
  <si>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</si>
  <si>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</si>
  <si>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</si>
  <si>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</si>
  <si>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</si>
  <si>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</si>
  <si>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</si>
  <si>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</si>
  <si>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</si>
  <si>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</si>
  <si>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</si>
  <si>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</si>
  <si>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</si>
  <si>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</si>
  <si>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</si>
  <si>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</si>
  <si>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</si>
  <si>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</si>
  <si>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</si>
  <si>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</si>
  <si>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</si>
  <si>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</si>
  <si>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</si>
  <si>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</si>
  <si>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</si>
  <si>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</si>
  <si>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</si>
  <si>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</si>
  <si>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</si>
  <si>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</si>
  <si>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</si>
  <si>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</si>
  <si>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</si>
  <si>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</si>
  <si>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</si>
  <si>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</si>
  <si>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</si>
  <si>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</si>
  <si>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</si>
  <si>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</si>
  <si>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</si>
  <si>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</si>
  <si>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</si>
  <si>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</si>
  <si>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</si>
  <si>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</si>
  <si>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</si>
  <si>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</si>
  <si>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</si>
  <si>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</si>
  <si>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</si>
  <si>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</si>
  <si>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</si>
  <si>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</si>
  <si>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</si>
  <si>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</si>
  <si>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</si>
  <si>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</si>
  <si>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</si>
  <si>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</si>
  <si>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</si>
  <si>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</si>
  <si>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</si>
  <si>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</si>
  <si>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</si>
  <si>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</si>
  <si>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</si>
  <si>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</si>
  <si>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</si>
  <si>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</si>
  <si>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</si>
  <si>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</si>
  <si>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</si>
  <si>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</si>
  <si>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</si>
  <si>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</si>
  <si>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</si>
  <si>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</si>
  <si>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</si>
  <si>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</si>
  <si>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</si>
  <si>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</si>
  <si>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</si>
  <si>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</si>
  <si>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</si>
  <si>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</si>
  <si>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</si>
  <si>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</si>
  <si>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</si>
  <si>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</si>
  <si>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</si>
  <si>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</si>
  <si>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</si>
  <si>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</si>
  <si>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</si>
  <si>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</si>
  <si>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</si>
  <si>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</si>
  <si>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</si>
  <si>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</si>
  <si>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</si>
  <si>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</si>
  <si>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</si>
  <si>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</si>
  <si>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</si>
  <si>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</si>
  <si>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</si>
  <si>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</si>
  <si>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</si>
  <si>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</si>
  <si>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</si>
  <si>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</si>
  <si>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</si>
  <si>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</si>
  <si>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</si>
  <si>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</si>
  <si>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</si>
  <si>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</si>
  <si>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</si>
  <si>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</si>
  <si>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</si>
  <si>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</si>
  <si>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</si>
  <si>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</si>
  <si>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</si>
  <si>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</si>
  <si>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</si>
  <si>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</si>
  <si>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</si>
  <si>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</si>
  <si>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</si>
  <si>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</si>
  <si>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</si>
  <si>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</si>
  <si>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</si>
  <si>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</si>
  <si>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</si>
  <si>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</si>
  <si>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</si>
  <si>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</si>
  <si>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</si>
  <si>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</si>
  <si>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</si>
  <si>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</si>
  <si>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</si>
  <si>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</si>
  <si>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</si>
  <si>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</si>
  <si>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</si>
  <si>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</si>
  <si>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</si>
  <si>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</si>
  <si>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</si>
  <si>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</si>
  <si>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</si>
  <si>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</si>
  <si>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</si>
  <si>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</si>
  <si>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</si>
  <si>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</si>
  <si>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</si>
  <si>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</si>
  <si>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</si>
  <si>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</si>
  <si>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</si>
  <si>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</si>
  <si>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</si>
  <si>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</si>
  <si>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</si>
  <si>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</si>
  <si>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</si>
  <si>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</si>
  <si>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</si>
  <si>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</si>
  <si>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</si>
  <si>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</si>
  <si>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</si>
  <si>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</si>
  <si>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</si>
  <si>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</si>
  <si>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</si>
  <si>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</si>
  <si>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</si>
  <si>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</si>
  <si>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</si>
  <si>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</si>
  <si>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</si>
  <si>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</si>
  <si>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</si>
  <si>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</si>
  <si>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</si>
  <si>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</si>
  <si>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</si>
  <si>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</si>
  <si>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</si>
  <si>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</si>
  <si>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</si>
  <si>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</si>
  <si>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</si>
  <si>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</si>
  <si>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</si>
  <si>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</si>
  <si>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</si>
  <si>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</si>
  <si>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</si>
  <si>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</si>
  <si>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</si>
  <si>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</si>
  <si>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</si>
  <si>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</si>
  <si>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</si>
  <si>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</si>
  <si>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</si>
  <si>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</si>
  <si>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</si>
  <si>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</si>
  <si>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</si>
  <si>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</si>
  <si>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</si>
  <si>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</si>
  <si>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</si>
  <si>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</si>
  <si>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</si>
  <si>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</si>
  <si>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</si>
  <si>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</si>
  <si>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</si>
  <si>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</si>
  <si>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</si>
  <si>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</si>
  <si>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</si>
  <si>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</si>
  <si>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</si>
  <si>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</si>
  <si>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</si>
  <si>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</si>
  <si>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</si>
  <si>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</si>
  <si>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</si>
  <si>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</si>
  <si>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</si>
  <si>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</si>
  <si>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</si>
  <si>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</si>
  <si>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</si>
  <si>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</si>
  <si>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</si>
  <si>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</si>
  <si>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</si>
  <si>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</si>
  <si>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</si>
  <si>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</si>
  <si>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</si>
  <si>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</si>
  <si>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</si>
  <si>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</si>
  <si>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</si>
  <si>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</si>
  <si>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</si>
  <si>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</si>
  <si>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</si>
  <si>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</si>
  <si>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</si>
  <si>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</si>
  <si>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</si>
  <si>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</si>
  <si>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</si>
  <si>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</si>
  <si>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</si>
  <si>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</si>
  <si>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</si>
  <si>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</si>
  <si>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</si>
  <si>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</si>
  <si>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</si>
  <si>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</si>
  <si>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</si>
  <si>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</si>
  <si>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</si>
  <si>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</si>
  <si>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</si>
  <si>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</si>
  <si>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</si>
  <si>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</si>
  <si>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</si>
  <si>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</si>
  <si>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</si>
  <si>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</si>
  <si>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</si>
  <si>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</si>
  <si>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</si>
  <si>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</si>
  <si>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</si>
  <si>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</si>
  <si>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</si>
  <si>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</si>
  <si>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</si>
  <si>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</si>
  <si>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</si>
  <si>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</si>
  <si>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</si>
  <si>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</si>
  <si>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</si>
  <si>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</si>
  <si>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</si>
  <si>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</si>
  <si>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</si>
  <si>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</si>
  <si>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</si>
  <si>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</si>
  <si>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</si>
  <si>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</si>
  <si>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</si>
  <si>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</si>
  <si>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</si>
  <si>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</si>
  <si>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</si>
  <si>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</si>
  <si>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</si>
  <si>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</si>
  <si>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</si>
  <si>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</si>
  <si>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</si>
  <si>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</si>
  <si>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</si>
  <si>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</si>
  <si>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</si>
  <si>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</si>
  <si>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</si>
  <si>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</si>
  <si>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</si>
  <si>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</si>
  <si>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</si>
  <si>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</si>
  <si>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</si>
  <si>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</si>
  <si>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</si>
  <si>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</si>
  <si>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</si>
  <si>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</si>
  <si>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</si>
  <si>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</si>
  <si>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</si>
  <si>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</si>
  <si>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</si>
  <si>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</si>
  <si>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</si>
  <si>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</si>
  <si>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</si>
  <si>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</si>
  <si>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</si>
  <si>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</si>
  <si>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</si>
  <si>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</si>
  <si>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</si>
  <si>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</si>
  <si>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</si>
  <si>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</si>
  <si>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</si>
  <si>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</si>
  <si>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</si>
  <si>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</si>
  <si>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</si>
  <si>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</si>
  <si>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</si>
  <si>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</si>
  <si>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</si>
  <si>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</si>
  <si>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</si>
  <si>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</si>
  <si>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</si>
  <si>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</si>
  <si>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</si>
  <si>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</si>
  <si>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</si>
  <si>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</si>
  <si>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</si>
  <si>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</si>
  <si>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</si>
  <si>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</si>
  <si>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</si>
  <si>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</si>
  <si>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</si>
  <si>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</si>
  <si>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</si>
  <si>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</si>
  <si>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</si>
  <si>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</si>
  <si>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</si>
  <si>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</si>
  <si>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</si>
  <si>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</si>
  <si>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</si>
  <si>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</si>
  <si>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</si>
  <si>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</si>
  <si>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</si>
  <si>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</si>
  <si>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</si>
  <si>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</si>
  <si>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</si>
  <si>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</si>
  <si>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</si>
  <si>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</si>
  <si>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</si>
  <si>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</si>
  <si>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</si>
  <si>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</si>
  <si>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</si>
  <si>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</si>
  <si>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</si>
  <si>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</si>
  <si>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</si>
  <si>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</si>
  <si>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</si>
  <si>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</si>
  <si>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</si>
  <si>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</si>
  <si>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</si>
  <si>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</si>
  <si>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</si>
  <si>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</si>
  <si>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</si>
  <si>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</si>
  <si>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</si>
  <si>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</si>
  <si>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</si>
  <si>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</si>
  <si>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</si>
  <si>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</si>
  <si>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</si>
  <si>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</si>
  <si>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</si>
  <si>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</si>
  <si>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</si>
  <si>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</si>
  <si>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</si>
  <si>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</si>
  <si>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</si>
  <si>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</si>
  <si>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</si>
  <si>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</si>
  <si>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</si>
  <si>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</si>
  <si>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</si>
  <si>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</si>
  <si>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</si>
  <si>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</si>
  <si>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</si>
  <si>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</si>
  <si>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</si>
  <si>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</si>
  <si>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</si>
  <si>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</si>
  <si>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</si>
  <si>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</si>
  <si>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</si>
  <si>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</si>
  <si>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</si>
  <si>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</si>
  <si>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</si>
  <si>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</si>
  <si>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</si>
  <si>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</si>
  <si>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</si>
  <si>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</si>
  <si>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</si>
  <si>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</si>
  <si>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</si>
  <si>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</si>
  <si>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</si>
  <si>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</si>
  <si>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</si>
  <si>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</si>
  <si>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</si>
  <si>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</si>
  <si>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</si>
  <si>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</si>
  <si>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</si>
  <si>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</si>
  <si>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</si>
  <si>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</si>
  <si>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</si>
  <si>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</si>
  <si>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</si>
  <si>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</si>
  <si>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</si>
  <si>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</si>
  <si>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</si>
  <si>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</si>
  <si>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</si>
  <si>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</si>
  <si>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</si>
  <si>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</si>
  <si>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</si>
  <si>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</si>
  <si>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</si>
  <si>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</si>
  <si>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</si>
  <si>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</si>
  <si>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</si>
  <si>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</si>
  <si>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</si>
  <si>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</si>
  <si>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</si>
  <si>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</si>
  <si>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</si>
  <si>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</si>
  <si>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</si>
  <si>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</si>
  <si>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</si>
  <si>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</si>
  <si>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</si>
  <si>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</si>
  <si>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</si>
  <si>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</si>
  <si>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</si>
  <si>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</si>
  <si>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</si>
  <si>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</si>
  <si>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</si>
  <si>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</si>
  <si>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</si>
  <si>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</si>
  <si>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</si>
  <si>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</si>
  <si>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</si>
  <si>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</si>
  <si>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</si>
  <si>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</si>
  <si>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</si>
  <si>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</si>
  <si>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</si>
  <si>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</si>
  <si>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</si>
  <si>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</si>
  <si>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</si>
  <si>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</si>
  <si>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</si>
  <si>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</si>
  <si>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</si>
  <si>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</si>
  <si>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</si>
  <si>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</si>
  <si>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</si>
  <si>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</si>
  <si>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</si>
  <si>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</si>
  <si>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</si>
  <si>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</si>
  <si>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</si>
  <si>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</si>
  <si>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</si>
  <si>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</si>
  <si>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</si>
  <si>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</si>
  <si>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</si>
  <si>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</si>
  <si>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</si>
  <si>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</si>
  <si>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</si>
  <si>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</si>
  <si>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</si>
  <si>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</si>
  <si>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</si>
  <si>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</si>
  <si>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</si>
  <si>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</si>
  <si>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</si>
  <si>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</si>
  <si>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</si>
  <si>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</si>
  <si>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</si>
  <si>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</si>
  <si>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</si>
  <si>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</si>
  <si>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</si>
  <si>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</si>
  <si>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</si>
  <si>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</si>
  <si>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</si>
  <si>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</si>
  <si>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</si>
  <si>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</si>
  <si>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</si>
  <si>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</si>
  <si>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</si>
  <si>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</si>
  <si>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</si>
  <si>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</si>
  <si>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</si>
  <si>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</si>
  <si>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</si>
  <si>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</si>
  <si>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</si>
  <si>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</si>
  <si>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</si>
  <si>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</si>
  <si>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</si>
  <si>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</si>
  <si>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</si>
  <si>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</si>
  <si>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</si>
  <si>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</si>
  <si>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</si>
  <si>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</si>
  <si>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</si>
  <si>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</si>
  <si>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</si>
  <si>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</si>
  <si>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</si>
  <si>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</si>
  <si>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</si>
  <si>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</si>
  <si>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</si>
  <si>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</si>
  <si>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</si>
  <si>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</si>
  <si>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</si>
  <si>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</si>
  <si>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</si>
  <si>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</si>
  <si>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</si>
  <si>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</si>
  <si>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</si>
  <si>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</si>
  <si>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</si>
  <si>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</si>
  <si>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</si>
  <si>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</si>
  <si>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</si>
  <si>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</si>
  <si>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</si>
  <si>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</si>
  <si>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</si>
  <si>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</si>
  <si>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</si>
  <si>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</si>
  <si>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</si>
  <si>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</si>
  <si>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</si>
  <si>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</si>
  <si>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</si>
  <si>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</si>
  <si>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</si>
  <si>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</si>
  <si>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</si>
  <si>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</si>
  <si>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</si>
  <si>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</si>
  <si>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</si>
  <si>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</si>
  <si>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</si>
  <si>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</si>
  <si>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</si>
  <si>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</si>
  <si>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</si>
  <si>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</si>
  <si>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</si>
  <si>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</si>
  <si>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</si>
  <si>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</si>
  <si>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</si>
  <si>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</si>
  <si>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</si>
  <si>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</si>
  <si>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</si>
  <si>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</si>
  <si>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</si>
  <si>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</si>
  <si>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</si>
  <si>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</si>
  <si>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</si>
  <si>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</si>
  <si>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</si>
  <si>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</si>
  <si>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</si>
  <si>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</si>
  <si>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</si>
  <si>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</si>
  <si>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</si>
  <si>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</si>
  <si>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</si>
  <si>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</si>
  <si>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</si>
  <si>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</si>
  <si>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</si>
  <si>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</si>
  <si>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</si>
  <si>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</si>
  <si>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</si>
  <si>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</si>
  <si>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</si>
  <si>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</si>
  <si>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</si>
  <si>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</si>
  <si>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</si>
  <si>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</si>
  <si>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</si>
  <si>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</si>
  <si>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</si>
  <si>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</si>
  <si>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</si>
  <si>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</si>
  <si>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</si>
  <si>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</si>
  <si>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</si>
  <si>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</si>
  <si>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</si>
  <si>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</si>
  <si>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</si>
  <si>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</si>
  <si>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</si>
  <si>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</si>
  <si>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</si>
  <si>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</si>
  <si>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</si>
  <si>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</si>
  <si>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</si>
  <si>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</si>
  <si>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</si>
  <si>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</si>
  <si>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</si>
  <si>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</si>
  <si>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</si>
  <si>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</si>
  <si>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</si>
  <si>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</si>
  <si>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</si>
  <si>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</si>
  <si>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</si>
  <si>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</si>
  <si>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</si>
  <si>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</si>
  <si>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</si>
  <si>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</si>
  <si>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</si>
  <si>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</si>
  <si>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</si>
  <si>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</si>
  <si>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</si>
  <si>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</si>
  <si>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</si>
  <si>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</si>
  <si>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</si>
  <si>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</si>
  <si>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</si>
  <si>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</si>
  <si>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</si>
  <si>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</si>
  <si>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</si>
  <si>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</si>
  <si>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</si>
  <si>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</si>
  <si>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</si>
  <si>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</si>
  <si>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</si>
  <si>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</si>
  <si>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</si>
  <si>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</si>
  <si>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</si>
  <si>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</si>
  <si>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</si>
  <si>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</si>
  <si>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</si>
  <si>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</si>
  <si>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</si>
  <si>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</si>
  <si>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</si>
  <si>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</si>
  <si>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</si>
  <si>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</si>
  <si>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</si>
  <si>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</si>
  <si>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</si>
  <si>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</si>
  <si>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</si>
  <si>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</si>
  <si>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</si>
  <si>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</si>
  <si>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</si>
  <si>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</si>
  <si>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</si>
  <si>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</si>
  <si>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</si>
  <si>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</si>
  <si>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</si>
  <si>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</si>
  <si>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</si>
  <si>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</si>
  <si>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</si>
  <si>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</si>
  <si>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</si>
  <si>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</si>
  <si>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</si>
  <si>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</si>
  <si>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</si>
  <si>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</si>
  <si>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</si>
  <si>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</si>
  <si>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</si>
  <si>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</si>
  <si>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</si>
  <si>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</si>
  <si>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</si>
  <si>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</si>
  <si>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</si>
  <si>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</si>
  <si>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</si>
  <si>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</si>
  <si>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</si>
  <si>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</si>
  <si>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</si>
  <si>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</si>
  <si>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</si>
  <si>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</si>
  <si>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</si>
  <si>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</si>
  <si>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</si>
  <si>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</si>
  <si>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</si>
  <si>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</si>
  <si>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</si>
  <si>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</si>
  <si>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</si>
  <si>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</si>
  <si>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</si>
  <si>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</si>
  <si>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</si>
  <si>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</si>
  <si>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</si>
  <si>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</si>
  <si>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</si>
  <si>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</si>
  <si>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</si>
  <si>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</si>
  <si>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</si>
  <si>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</si>
  <si>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</si>
  <si>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</si>
  <si>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</si>
  <si>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</si>
  <si>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</si>
  <si>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</si>
  <si>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</si>
  <si>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</si>
  <si>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</si>
  <si>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</si>
  <si>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</si>
  <si>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</si>
  <si>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</si>
  <si>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</si>
  <si>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</si>
  <si>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</si>
  <si>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</si>
  <si>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</si>
  <si>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</si>
  <si>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</si>
  <si>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</si>
  <si>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</si>
  <si>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</si>
  <si>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</si>
  <si>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</si>
  <si>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</si>
  <si>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</si>
  <si>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</si>
  <si>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</si>
  <si>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</si>
  <si>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</si>
  <si>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</si>
  <si>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</si>
  <si>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</si>
  <si>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</si>
  <si>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</si>
  <si>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</si>
  <si>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</si>
  <si>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</si>
  <si>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</si>
  <si>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</si>
  <si>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</si>
  <si>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</si>
  <si>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</si>
  <si>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</si>
  <si>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</si>
  <si>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</si>
  <si>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</si>
  <si>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</si>
  <si>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</si>
  <si>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</si>
  <si>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</si>
  <si>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</si>
  <si>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</si>
  <si>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</si>
  <si>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</si>
  <si>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</si>
  <si>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</si>
  <si>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</si>
  <si>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</si>
  <si>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</si>
  <si>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</si>
  <si>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</si>
  <si>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</si>
  <si>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</si>
  <si>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</si>
  <si>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</si>
  <si>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</si>
  <si>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</si>
  <si>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</si>
  <si>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</si>
  <si>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</si>
  <si>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</si>
  <si>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</si>
  <si>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</si>
  <si>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</si>
  <si>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</si>
  <si>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</si>
  <si>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</si>
  <si>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</si>
  <si>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</si>
  <si>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</si>
  <si>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</si>
  <si>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</si>
  <si>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</si>
  <si>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</si>
  <si>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</si>
  <si>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</si>
  <si>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</si>
  <si>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</si>
  <si>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</si>
  <si>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</si>
  <si>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</si>
  <si>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</si>
  <si>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</si>
  <si>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</si>
  <si>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</si>
  <si>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</si>
  <si>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</si>
  <si>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</si>
  <si>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</si>
  <si>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</si>
  <si>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</si>
  <si>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</si>
  <si>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</si>
  <si>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</si>
  <si>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</si>
  <si>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</si>
  <si>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</si>
  <si>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</si>
  <si>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</si>
  <si>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</si>
  <si>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</si>
  <si>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</si>
  <si>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</si>
  <si>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</si>
  <si>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</si>
  <si>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</si>
  <si>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</si>
  <si>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</si>
  <si>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</si>
  <si>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</si>
  <si>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</si>
  <si>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</si>
  <si>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</si>
  <si>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</si>
  <si>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</si>
  <si>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</si>
  <si>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</si>
  <si>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</si>
  <si>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</si>
  <si>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</si>
  <si>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</si>
  <si>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</si>
  <si>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</si>
  <si>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</si>
  <si>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</si>
  <si>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</si>
  <si>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</si>
  <si>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</si>
  <si>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</si>
  <si>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</si>
  <si>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</si>
  <si>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</si>
  <si>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</si>
  <si>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</si>
  <si>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</si>
  <si>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</si>
  <si>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</si>
  <si>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</si>
  <si>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</si>
  <si>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</si>
  <si>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</si>
  <si>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</si>
  <si>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</si>
  <si>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</si>
  <si>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</si>
  <si>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</si>
  <si>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</si>
  <si>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</si>
  <si>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</si>
  <si>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</si>
  <si>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</si>
  <si>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</si>
  <si>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</si>
  <si>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</si>
  <si>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</si>
  <si>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</si>
  <si>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</si>
  <si>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</si>
  <si>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</si>
  <si>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</si>
  <si>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</si>
  <si>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</si>
  <si>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</si>
  <si>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</si>
  <si>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</si>
  <si>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</si>
  <si>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</si>
  <si>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</si>
  <si>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</si>
  <si>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</si>
  <si>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</si>
  <si>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</si>
  <si>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</si>
  <si>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</si>
  <si>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</si>
  <si>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</si>
  <si>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</si>
  <si>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</si>
  <si>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</si>
  <si>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</si>
  <si>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</si>
  <si>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</si>
  <si>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</si>
  <si>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</si>
  <si>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</si>
  <si>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</si>
  <si>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</si>
  <si>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</si>
  <si>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</si>
  <si>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</si>
  <si>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</si>
  <si>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</si>
  <si>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</si>
  <si>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</si>
  <si>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</si>
  <si>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</si>
  <si>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</si>
  <si>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</si>
  <si>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</si>
  <si>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</si>
  <si>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</si>
  <si>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</si>
  <si>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</si>
  <si>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</si>
  <si>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</si>
  <si>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</si>
  <si>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</si>
  <si>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</si>
  <si>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</si>
  <si>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</si>
  <si>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</si>
  <si>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</si>
  <si>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</si>
  <si>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</si>
  <si>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</si>
  <si>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</si>
  <si>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</si>
  <si>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</si>
  <si>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</si>
  <si>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</si>
  <si>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</si>
  <si>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</si>
  <si>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</si>
  <si>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</si>
  <si>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</si>
  <si>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</si>
  <si>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</si>
  <si>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</si>
  <si>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</si>
  <si>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</si>
  <si>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</si>
  <si>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</si>
  <si>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</si>
  <si>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</si>
  <si>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</si>
  <si>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</si>
  <si>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</si>
  <si>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</si>
  <si>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</si>
  <si>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</si>
  <si>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</si>
  <si>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</si>
  <si>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</si>
  <si>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</si>
  <si>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</si>
  <si>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</si>
  <si>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</si>
  <si>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</si>
  <si>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</si>
  <si>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</si>
  <si>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</si>
  <si>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</si>
  <si>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</si>
  <si>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</si>
  <si>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</si>
  <si>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</si>
  <si>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</si>
  <si>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</si>
  <si>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</si>
  <si>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</si>
  <si>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</si>
  <si>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</si>
  <si>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</si>
  <si>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</si>
  <si>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</si>
  <si>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</si>
  <si>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</si>
  <si>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</si>
  <si>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</si>
  <si>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</si>
  <si>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</si>
  <si>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</si>
  <si>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</si>
  <si>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</si>
  <si>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</si>
  <si>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</si>
  <si>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</si>
  <si>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</si>
  <si>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</si>
  <si>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</si>
  <si>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</si>
  <si>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</si>
  <si>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</si>
  <si>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</si>
  <si>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</si>
  <si>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</si>
  <si>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</si>
  <si>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</si>
  <si>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</si>
  <si>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</si>
  <si>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</si>
  <si>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</si>
  <si>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</si>
  <si>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</si>
  <si>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</si>
  <si>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</si>
  <si>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</si>
  <si>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</si>
  <si>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</si>
  <si>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</si>
  <si>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</si>
  <si>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</si>
  <si>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</si>
  <si>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</si>
  <si>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</si>
  <si>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</si>
  <si>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</si>
  <si>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</si>
  <si>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</si>
  <si>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</si>
  <si>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</si>
  <si>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</si>
  <si>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</si>
  <si>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</si>
  <si>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</si>
  <si>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</si>
  <si>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</si>
  <si>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</si>
  <si>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</si>
  <si>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</si>
  <si>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</si>
  <si>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</si>
  <si>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</si>
  <si>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</si>
  <si>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</si>
  <si>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</si>
  <si>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</si>
  <si>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</si>
  <si>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</si>
  <si>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</si>
  <si>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</si>
  <si>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</si>
  <si>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</si>
  <si>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</si>
  <si>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</si>
  <si>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</si>
  <si>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</si>
  <si>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</si>
  <si>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</si>
  <si>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</si>
  <si>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</si>
  <si>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</si>
  <si>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</si>
  <si>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</si>
  <si>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</si>
  <si>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</si>
  <si>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</si>
  <si>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</si>
  <si>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</si>
  <si>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</si>
  <si>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</si>
  <si>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</si>
  <si>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</si>
  <si>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</si>
  <si>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</si>
  <si>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</si>
  <si>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</si>
  <si>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</si>
  <si>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</si>
  <si>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</si>
  <si>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</si>
  <si>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</si>
  <si>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</si>
  <si>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</si>
  <si>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</si>
  <si>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</si>
  <si>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</si>
  <si>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</si>
  <si>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</si>
  <si>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</si>
  <si>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</si>
  <si>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</si>
  <si>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</si>
  <si>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</si>
  <si>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</si>
  <si>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</si>
  <si>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</si>
  <si>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</si>
  <si>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</si>
  <si>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</si>
  <si>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</si>
  <si>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</si>
  <si>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</si>
  <si>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</si>
  <si>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</si>
  <si>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</si>
  <si>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</si>
  <si>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</si>
  <si>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</si>
  <si>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</si>
  <si>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</si>
  <si>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</si>
  <si>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</si>
  <si>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</si>
  <si>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</si>
  <si>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</si>
  <si>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</si>
  <si>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</si>
  <si>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</si>
  <si>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</si>
  <si>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</si>
  <si>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</si>
  <si>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</si>
  <si>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</si>
  <si>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</si>
  <si>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</si>
  <si>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</si>
  <si>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</si>
  <si>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</si>
  <si>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</si>
  <si>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</si>
  <si>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</si>
  <si>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</si>
  <si>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</si>
  <si>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</si>
  <si>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</si>
  <si>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</si>
  <si>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</si>
  <si>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</si>
  <si>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</si>
  <si>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</si>
  <si>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</si>
  <si>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</si>
  <si>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</si>
  <si>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</si>
  <si>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</si>
  <si>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</si>
  <si>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</si>
  <si>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</si>
  <si>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</si>
  <si>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</si>
  <si>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</si>
  <si>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</si>
  <si>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</si>
  <si>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</si>
  <si>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</si>
  <si>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</si>
  <si>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</si>
  <si>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</si>
  <si>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</si>
  <si>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</si>
  <si>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</si>
  <si>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</si>
  <si>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</si>
  <si>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</si>
  <si>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</si>
  <si>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</si>
  <si>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</si>
  <si>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</si>
  <si>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</si>
  <si>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</si>
  <si>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</si>
  <si>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</si>
  <si>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</si>
  <si>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</si>
  <si>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</si>
  <si>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</si>
  <si>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</si>
  <si>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</si>
  <si>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</si>
  <si>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</si>
  <si>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</si>
  <si>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</si>
  <si>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</si>
  <si>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</si>
  <si>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</si>
  <si>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</si>
  <si>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</si>
  <si>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</si>
  <si>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</si>
  <si>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</si>
  <si>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</si>
  <si>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</si>
  <si>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</si>
  <si>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</si>
  <si>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</si>
  <si>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</si>
  <si>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</si>
  <si>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</si>
  <si>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</si>
  <si>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</si>
  <si>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</si>
  <si>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</si>
  <si>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</si>
  <si>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</si>
  <si>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</si>
  <si>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</si>
  <si>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</si>
  <si>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</si>
  <si>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</si>
  <si>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</si>
  <si>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</si>
  <si>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</si>
  <si>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</si>
  <si>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</si>
  <si>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</si>
  <si>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</si>
  <si>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</si>
  <si>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</si>
  <si>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</si>
  <si>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</si>
  <si>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</si>
  <si>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</si>
  <si>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</si>
  <si>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</si>
  <si>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</si>
  <si>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</si>
  <si>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</si>
  <si>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</si>
  <si>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</si>
  <si>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</si>
  <si>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</si>
  <si>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</si>
  <si>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</si>
  <si>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</si>
  <si>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</si>
  <si>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</si>
  <si>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</si>
  <si>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</si>
  <si>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</si>
  <si>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</si>
  <si>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</si>
  <si>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</si>
  <si>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</si>
  <si>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</si>
  <si>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</si>
  <si>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</si>
  <si>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</si>
  <si>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</si>
  <si>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</si>
  <si>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</si>
  <si>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</si>
  <si>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</si>
  <si>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</si>
  <si>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</si>
  <si>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</si>
  <si>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</si>
  <si>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</si>
  <si>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</si>
  <si>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</si>
  <si>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</si>
  <si>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</si>
  <si>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</si>
  <si>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</si>
  <si>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</si>
  <si>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</si>
  <si>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</si>
  <si>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</si>
  <si>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</si>
  <si>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</si>
  <si>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</si>
  <si>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</si>
  <si>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</si>
  <si>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</si>
  <si>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</si>
  <si>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</si>
  <si>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</si>
  <si>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</si>
  <si>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</si>
  <si>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</si>
  <si>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</si>
  <si>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</si>
  <si>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</si>
  <si>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</si>
  <si>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</si>
  <si>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</si>
  <si>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</si>
  <si>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</si>
  <si>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</si>
  <si>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</si>
  <si>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</si>
  <si>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</si>
  <si>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</si>
  <si>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</si>
  <si>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</si>
  <si>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</si>
  <si>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</si>
  <si>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</si>
  <si>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</si>
  <si>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</si>
  <si>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</si>
  <si>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</si>
  <si>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</si>
  <si>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</si>
  <si>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</si>
  <si>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</si>
  <si>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</si>
  <si>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</si>
  <si>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</si>
  <si>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</si>
  <si>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</si>
  <si>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</si>
  <si>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</si>
  <si>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</si>
  <si>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</si>
  <si>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</si>
  <si>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</si>
  <si>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</si>
  <si>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</si>
  <si>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</si>
  <si>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</si>
  <si>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</si>
  <si>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</si>
  <si>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</si>
  <si>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</si>
  <si>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</si>
  <si>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</si>
  <si>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</si>
  <si>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</si>
  <si>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</si>
  <si>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</si>
  <si>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</si>
  <si>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</si>
  <si>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</si>
  <si>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</si>
  <si>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</si>
  <si>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</si>
  <si>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</si>
  <si>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</si>
  <si>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</si>
  <si>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</si>
  <si>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</si>
  <si>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</si>
  <si>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</si>
  <si>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</si>
  <si>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</si>
  <si>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</si>
  <si>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</si>
  <si>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</si>
  <si>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</si>
  <si>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</si>
  <si>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</si>
  <si>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</si>
  <si>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</si>
  <si>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</si>
  <si>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</si>
  <si>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</si>
  <si>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</si>
  <si>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</si>
  <si>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</si>
  <si>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</si>
  <si>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</si>
  <si>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</si>
  <si>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</si>
  <si>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</si>
  <si>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</si>
  <si>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</si>
  <si>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</si>
  <si>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</si>
  <si>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</si>
  <si>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</si>
  <si>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</si>
  <si>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</si>
  <si>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</si>
  <si>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</si>
  <si>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</si>
  <si>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</si>
  <si>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</si>
  <si>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</si>
  <si>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</si>
  <si>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</si>
  <si>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</si>
  <si>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</si>
  <si>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</si>
  <si>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</si>
  <si>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</si>
  <si>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</si>
  <si>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</si>
  <si>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</si>
  <si>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</si>
  <si>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</si>
  <si>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</si>
  <si>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</si>
  <si>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</si>
  <si>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</si>
  <si>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</si>
  <si>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</si>
  <si>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</si>
  <si>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</si>
  <si>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</si>
  <si>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</si>
  <si>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</si>
  <si>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</si>
  <si>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</si>
  <si>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</si>
  <si>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</si>
  <si>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</si>
  <si>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</si>
  <si>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</si>
  <si>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</si>
  <si>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</si>
  <si>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</si>
  <si>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</si>
  <si>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</si>
  <si>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</si>
  <si>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</si>
  <si>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</si>
  <si>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</si>
  <si>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</si>
  <si>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</si>
  <si>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</si>
  <si>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</si>
  <si>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</si>
  <si>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</si>
  <si>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</si>
  <si>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</si>
  <si>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</si>
  <si>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</si>
  <si>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</si>
  <si>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</si>
  <si>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</si>
  <si>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</si>
  <si>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</si>
  <si>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</si>
  <si>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</si>
  <si>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</si>
  <si>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</si>
  <si>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</si>
  <si>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</si>
  <si>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</si>
  <si>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</si>
  <si>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</si>
  <si>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</si>
  <si>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</si>
  <si>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</si>
  <si>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</si>
  <si>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</si>
  <si>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</si>
  <si>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</si>
  <si>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</si>
  <si>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</si>
  <si>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</si>
  <si>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</si>
  <si>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</si>
  <si>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</si>
  <si>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</si>
  <si>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</si>
  <si>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</si>
  <si>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</si>
  <si>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</si>
  <si>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</si>
  <si>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</si>
  <si>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</si>
  <si>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</si>
  <si>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</si>
  <si>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</si>
  <si>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</si>
  <si>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</si>
  <si>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</si>
  <si>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</si>
  <si>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</si>
  <si>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</si>
  <si>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</si>
  <si>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</si>
  <si>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</si>
  <si>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</si>
  <si>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</si>
  <si>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</si>
  <si>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</si>
  <si>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</si>
  <si>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</si>
  <si>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</si>
  <si>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</si>
  <si>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</si>
  <si>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</si>
  <si>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</si>
  <si>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</si>
  <si>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</si>
  <si>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</si>
  <si>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</si>
  <si>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</si>
  <si>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</si>
  <si>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</si>
  <si>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</si>
  <si>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</si>
  <si>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</si>
  <si>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</si>
  <si>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</si>
  <si>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</si>
  <si>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</si>
  <si>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</si>
  <si>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</si>
  <si>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</si>
  <si>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</si>
  <si>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</si>
  <si>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</si>
  <si>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</si>
  <si>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</si>
  <si>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</si>
  <si>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</si>
  <si>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</si>
  <si>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</si>
  <si>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</si>
  <si>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</si>
  <si>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</si>
  <si>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</si>
  <si>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</si>
  <si>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</si>
  <si>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</si>
  <si>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</si>
  <si>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</si>
  <si>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</si>
  <si>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</si>
  <si>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</si>
  <si>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</si>
  <si>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</si>
  <si>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</si>
  <si>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</si>
  <si>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</si>
  <si>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</si>
  <si>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</si>
  <si>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</si>
  <si>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</si>
  <si>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</si>
  <si>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</si>
  <si>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</si>
  <si>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</si>
  <si>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</si>
  <si>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</si>
  <si>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</si>
  <si>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</si>
  <si>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</si>
  <si>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</si>
  <si>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</si>
  <si>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</si>
  <si>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</si>
  <si>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</si>
  <si>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</si>
  <si>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</si>
  <si>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</si>
  <si>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</si>
  <si>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</si>
  <si>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</si>
  <si>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</si>
  <si>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</si>
  <si>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</si>
  <si>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</si>
  <si>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</si>
  <si>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</si>
  <si>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</si>
  <si>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</si>
  <si>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</si>
  <si>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</si>
  <si>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</si>
  <si>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</si>
  <si>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</si>
  <si>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</si>
  <si>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</si>
  <si>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</si>
  <si>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</si>
  <si>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</si>
  <si>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</si>
  <si>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</si>
  <si>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</si>
  <si>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</si>
  <si>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</si>
  <si>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</si>
  <si>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</si>
  <si>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</si>
  <si>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</si>
  <si>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</si>
  <si>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</si>
  <si>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</si>
  <si>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</si>
  <si>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</si>
  <si>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</si>
  <si>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</si>
  <si>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</si>
  <si>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</si>
  <si>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</si>
  <si>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</si>
  <si>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</si>
  <si>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</si>
  <si>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</si>
  <si>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</si>
  <si>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</si>
  <si>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</si>
  <si>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</si>
  <si>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</si>
  <si>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</si>
  <si>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</si>
  <si>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</si>
  <si>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</si>
  <si>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</si>
  <si>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</si>
  <si>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</si>
  <si>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</si>
  <si>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</si>
  <si>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</si>
  <si>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</si>
  <si>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</si>
  <si>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</si>
  <si>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</si>
  <si>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</si>
  <si>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</si>
  <si>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</si>
  <si>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</si>
  <si>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</si>
  <si>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</si>
  <si>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</si>
  <si>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</si>
  <si>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</si>
  <si>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</si>
  <si>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</si>
  <si>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</si>
  <si>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</si>
  <si>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</si>
  <si>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</si>
  <si>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</si>
  <si>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</si>
  <si>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</si>
  <si>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</si>
  <si>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</si>
  <si>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</si>
  <si>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</si>
  <si>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</si>
  <si>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</si>
  <si>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</si>
  <si>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</si>
  <si>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</si>
  <si>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</si>
  <si>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</si>
  <si>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</si>
  <si>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</si>
  <si>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</si>
  <si>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</si>
  <si>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</si>
  <si>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</si>
  <si>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</si>
  <si>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</si>
  <si>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</si>
  <si>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</si>
  <si>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</si>
  <si>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</si>
  <si>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</si>
  <si>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</si>
  <si>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</si>
  <si>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</si>
  <si>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</si>
  <si>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</si>
  <si>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</si>
  <si>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</si>
  <si>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</si>
  <si>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</si>
  <si>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</si>
  <si>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</si>
  <si>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</si>
  <si>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</si>
  <si>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</si>
  <si>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</si>
  <si>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</si>
  <si>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</si>
  <si>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</si>
  <si>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</si>
  <si>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</si>
  <si>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</si>
  <si>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</si>
  <si>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</si>
  <si>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</si>
  <si>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</si>
  <si>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</si>
  <si>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</si>
  <si>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</si>
  <si>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</si>
  <si>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</si>
  <si>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</si>
  <si>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</si>
  <si>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</si>
  <si>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</si>
  <si>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</si>
  <si>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</si>
  <si>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</si>
  <si>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</si>
  <si>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</si>
  <si>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</si>
  <si>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</si>
  <si>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</si>
  <si>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</si>
  <si>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</si>
  <si>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</si>
  <si>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</si>
  <si>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</si>
  <si>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</si>
  <si>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</si>
  <si>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</si>
  <si>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</si>
  <si>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</si>
  <si>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</si>
  <si>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</si>
  <si>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</si>
  <si>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</si>
  <si>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</si>
  <si>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</si>
  <si>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</si>
  <si>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</si>
  <si>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</si>
  <si>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</si>
  <si>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</si>
  <si>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</si>
  <si>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</si>
  <si>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</si>
  <si>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</si>
  <si>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</si>
  <si>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</si>
  <si>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</si>
  <si>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</si>
  <si>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</si>
  <si>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</si>
  <si>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</si>
  <si>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</si>
  <si>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</si>
  <si>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</si>
  <si>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</si>
  <si>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</si>
  <si>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</si>
  <si>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</si>
  <si>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</si>
  <si>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</si>
  <si>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</si>
  <si>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</si>
  <si>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</si>
  <si>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</si>
  <si>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</si>
  <si>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</si>
  <si>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</si>
  <si>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</si>
  <si>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</si>
  <si>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</si>
  <si>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</si>
  <si>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</si>
  <si>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</si>
  <si>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</si>
  <si>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</si>
  <si>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</si>
  <si>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</si>
  <si>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</si>
  <si>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</si>
  <si>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</si>
  <si>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</si>
  <si>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</si>
  <si>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</si>
  <si>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</si>
  <si>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</si>
  <si>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</si>
  <si>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</si>
  <si>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</si>
  <si>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</si>
  <si>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</si>
  <si>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</si>
  <si>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</si>
  <si>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</si>
  <si>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</si>
  <si>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</si>
  <si>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</si>
  <si>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</si>
  <si>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</si>
  <si>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</si>
  <si>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</si>
  <si>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</si>
  <si>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</si>
  <si>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</si>
  <si>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</si>
  <si>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</si>
  <si>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</si>
  <si>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</si>
  <si>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</si>
  <si>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</si>
  <si>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</si>
  <si>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</si>
  <si>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</si>
  <si>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</si>
  <si>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</si>
  <si>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</si>
  <si>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</si>
  <si>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</si>
  <si>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</si>
  <si>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</si>
  <si>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</si>
  <si>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</si>
  <si>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</si>
  <si>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</si>
  <si>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</si>
  <si>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</si>
  <si>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</si>
  <si>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</si>
  <si>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</si>
  <si>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</si>
  <si>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</si>
  <si>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</si>
  <si>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</si>
  <si>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</si>
  <si>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</si>
  <si>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</si>
  <si>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</si>
  <si>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</si>
  <si>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</si>
  <si>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</si>
  <si>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</si>
  <si>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</si>
  <si>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</si>
  <si>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</si>
  <si>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</si>
  <si>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</si>
  <si>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</si>
  <si>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</si>
  <si>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</si>
  <si>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</si>
  <si>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</si>
  <si>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</si>
  <si>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</si>
  <si>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</si>
  <si>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</si>
  <si>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</si>
  <si>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</si>
  <si>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</si>
  <si>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</si>
  <si>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</si>
  <si>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</si>
  <si>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</si>
  <si>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</si>
  <si>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</si>
  <si>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</si>
  <si>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</si>
  <si>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</si>
  <si>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</si>
  <si>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</si>
  <si>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</si>
  <si>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</si>
  <si>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</si>
  <si>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</si>
  <si>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</si>
  <si>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</si>
  <si>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</si>
  <si>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</si>
  <si>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</si>
  <si>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</si>
  <si>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</si>
  <si>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</si>
  <si>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</si>
  <si>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</si>
  <si>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</si>
  <si>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</si>
  <si>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</si>
  <si>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</si>
  <si>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</si>
  <si>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</si>
  <si>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</si>
  <si>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</si>
  <si>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</si>
  <si>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</si>
  <si>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</si>
  <si>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</si>
  <si>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</si>
  <si>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</si>
  <si>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</si>
  <si>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</si>
  <si>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</si>
  <si>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</si>
  <si>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</si>
  <si>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</si>
  <si>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</si>
  <si>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</si>
  <si>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</si>
  <si>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</si>
  <si>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</si>
  <si>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</si>
  <si>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</si>
  <si>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</si>
  <si>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</si>
  <si>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</si>
  <si>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</si>
  <si>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</si>
  <si>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</si>
  <si>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</si>
  <si>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</si>
  <si>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</si>
  <si>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</si>
  <si>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</si>
  <si>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</si>
  <si>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</si>
  <si>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</si>
  <si>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</si>
  <si>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</si>
  <si>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</si>
  <si>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</si>
  <si>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</si>
  <si>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</si>
  <si>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</si>
  <si>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</si>
  <si>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</si>
  <si>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</si>
  <si>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</si>
  <si>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</si>
  <si>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</si>
  <si>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</si>
  <si>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</si>
  <si>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</si>
  <si>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</si>
  <si>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</si>
  <si>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</si>
  <si>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</si>
  <si>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</si>
  <si>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</si>
  <si>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</si>
  <si>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</si>
  <si>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</si>
  <si>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</si>
  <si>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</si>
  <si>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</si>
  <si>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</si>
  <si>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</si>
  <si>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</si>
  <si>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</si>
  <si>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</si>
  <si>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</si>
  <si>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</si>
  <si>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</si>
  <si>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</si>
  <si>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</si>
  <si>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</si>
  <si>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</si>
  <si>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</si>
  <si>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</si>
  <si>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</si>
  <si>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</si>
  <si>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</si>
  <si>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</si>
  <si>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</si>
  <si>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</si>
  <si>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</si>
  <si>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</si>
  <si>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</si>
  <si>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</si>
  <si>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</si>
  <si>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</si>
  <si>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</si>
  <si>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</si>
  <si>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</si>
  <si>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</si>
  <si>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</si>
  <si>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</si>
  <si>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</si>
  <si>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</si>
  <si>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</si>
  <si>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</si>
  <si>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</si>
  <si>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</si>
  <si>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</si>
  <si>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</si>
  <si>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</si>
  <si>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</si>
  <si>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</si>
  <si>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</si>
  <si>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</si>
  <si>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</si>
  <si>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</si>
  <si>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</si>
  <si>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</si>
  <si>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</si>
  <si>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</si>
  <si>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</si>
  <si>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</si>
  <si>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</si>
  <si>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</si>
  <si>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</si>
  <si>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</si>
  <si>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</si>
  <si>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</si>
  <si>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</si>
  <si>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</si>
  <si>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</si>
  <si>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</si>
  <si>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</si>
  <si>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</si>
  <si>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</si>
  <si>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</si>
  <si>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</si>
  <si>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</si>
  <si>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</si>
  <si>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</si>
  <si>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</si>
  <si>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</si>
  <si>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</si>
  <si>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</si>
  <si>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</si>
  <si>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</si>
  <si>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</si>
  <si>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</si>
  <si>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</si>
  <si>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</si>
  <si>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</si>
  <si>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</si>
  <si>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</si>
  <si>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</si>
  <si>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</si>
  <si>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</si>
  <si>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</si>
  <si>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</si>
  <si>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</si>
  <si>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</si>
  <si>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</si>
  <si>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</si>
  <si>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</si>
  <si>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</si>
  <si>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</si>
  <si>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</si>
  <si>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</si>
  <si>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</si>
  <si>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</si>
  <si>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</si>
  <si>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</si>
  <si>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</si>
  <si>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</si>
  <si>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</si>
  <si>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</si>
  <si>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</si>
  <si>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</si>
  <si>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</si>
  <si>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</si>
  <si>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</si>
  <si>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</si>
  <si>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</si>
  <si>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</si>
  <si>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</si>
  <si>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</si>
  <si>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</si>
  <si>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</si>
  <si>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</si>
  <si>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</si>
  <si>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</si>
  <si>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</si>
  <si>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</si>
  <si>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</si>
  <si>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</si>
  <si>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</si>
  <si>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</si>
  <si>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</si>
  <si>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</si>
  <si>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</si>
  <si>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</si>
  <si>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</si>
  <si>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</si>
  <si>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</si>
  <si>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</si>
  <si>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</si>
  <si>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</si>
  <si>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</si>
  <si>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</si>
  <si>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</si>
  <si>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</si>
  <si>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</si>
  <si>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</si>
  <si>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</si>
  <si>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</si>
  <si>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</si>
  <si>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</si>
  <si>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</si>
  <si>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</si>
  <si>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</si>
  <si>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</si>
  <si>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</si>
  <si>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</si>
  <si>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</si>
  <si>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</si>
  <si>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</si>
  <si>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</si>
  <si>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</si>
  <si>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</si>
  <si>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</si>
  <si>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</si>
  <si>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</si>
  <si>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</si>
  <si>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</si>
  <si>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</si>
  <si>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</si>
  <si>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</si>
  <si>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</si>
  <si>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</si>
  <si>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</si>
  <si>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</si>
  <si>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</si>
  <si>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</si>
  <si>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</si>
  <si>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</si>
  <si>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</si>
  <si>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</si>
  <si>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</si>
  <si>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</si>
  <si>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</si>
  <si>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</si>
  <si>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</si>
  <si>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</si>
  <si>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</si>
  <si>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</si>
  <si>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</si>
  <si>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</si>
  <si>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</si>
  <si>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</si>
  <si>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</si>
  <si>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</si>
  <si>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</si>
  <si>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</si>
  <si>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</si>
  <si>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</si>
  <si>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</si>
  <si>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</si>
  <si>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</si>
  <si>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</si>
  <si>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</si>
  <si>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</si>
  <si>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</si>
  <si>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</si>
  <si>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</si>
  <si>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</si>
  <si>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</si>
  <si>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</si>
  <si>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</si>
  <si>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</si>
  <si>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</si>
  <si>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</si>
  <si>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</si>
  <si>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</si>
  <si>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</si>
  <si>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</si>
  <si>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</si>
  <si>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</si>
  <si>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</si>
  <si>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</si>
  <si>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</si>
  <si>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</si>
  <si>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</si>
  <si>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</si>
  <si>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</si>
  <si>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</si>
  <si>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</si>
  <si>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</si>
  <si>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</si>
  <si>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</si>
  <si>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</si>
  <si>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</si>
  <si>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</si>
  <si>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</si>
  <si>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</si>
  <si>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</si>
  <si>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</si>
  <si>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</si>
  <si>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</si>
  <si>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</si>
  <si>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</si>
  <si>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</si>
  <si>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</si>
  <si>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</si>
  <si>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</si>
  <si>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</si>
  <si>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</si>
  <si>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</si>
  <si>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</si>
  <si>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</si>
  <si>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</si>
  <si>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</si>
  <si>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</si>
  <si>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</si>
  <si>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</si>
  <si>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</si>
  <si>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</si>
  <si>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</si>
  <si>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</si>
  <si>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</si>
  <si>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</si>
  <si>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</si>
  <si>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</si>
  <si>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</si>
  <si>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</si>
  <si>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</si>
  <si>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</si>
  <si>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</si>
  <si>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</si>
  <si>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</si>
  <si>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</si>
  <si>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</si>
  <si>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</si>
  <si>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</si>
  <si>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</si>
  <si>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</si>
  <si>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</si>
  <si>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</si>
  <si>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</si>
  <si>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</si>
  <si>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</si>
  <si>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</si>
  <si>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</si>
  <si>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</si>
  <si>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</si>
  <si>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</si>
  <si>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</si>
  <si>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</si>
  <si>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</si>
  <si>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</si>
  <si>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</si>
  <si>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</si>
  <si>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</si>
  <si>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</si>
  <si>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</si>
  <si>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</si>
  <si>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</si>
  <si>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</si>
  <si>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</si>
  <si>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</si>
  <si>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</si>
  <si>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</si>
  <si>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</si>
  <si>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</si>
  <si>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</si>
  <si>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</si>
  <si>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</si>
  <si>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</si>
  <si>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</si>
  <si>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</si>
  <si>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</si>
  <si>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</si>
  <si>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</si>
  <si>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</si>
  <si>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</si>
  <si>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</si>
  <si>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</si>
  <si>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</si>
  <si>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</si>
  <si>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</si>
  <si>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</si>
  <si>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</si>
  <si>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</si>
  <si>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</si>
  <si>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</si>
  <si>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</si>
  <si>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</si>
  <si>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</si>
  <si>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</si>
  <si>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</si>
  <si>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</si>
  <si>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</si>
  <si>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</si>
  <si>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</si>
  <si>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</si>
  <si>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</si>
  <si>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</si>
  <si>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</si>
  <si>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</si>
  <si>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</si>
  <si>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</si>
  <si>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</si>
  <si>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</si>
  <si>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</si>
  <si>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</si>
  <si>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</si>
  <si>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</si>
  <si>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</si>
  <si>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</si>
  <si>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</si>
  <si>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</si>
  <si>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</si>
  <si>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</si>
  <si>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</si>
  <si>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</si>
  <si>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</si>
  <si>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</si>
  <si>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</si>
  <si>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</si>
  <si>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</si>
  <si>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</si>
  <si>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</si>
  <si>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</si>
  <si>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</si>
  <si>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</si>
  <si>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</si>
  <si>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</si>
  <si>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</si>
  <si>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</si>
  <si>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</si>
  <si>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</si>
  <si>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</si>
  <si>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</si>
  <si>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</si>
  <si>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</si>
  <si>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</si>
  <si>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</si>
  <si>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</si>
  <si>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</si>
  <si>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</si>
  <si>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</si>
  <si>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</si>
  <si>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</si>
  <si>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</si>
  <si>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</si>
  <si>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</si>
  <si>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</si>
  <si>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</si>
  <si>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</si>
  <si>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</si>
  <si>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</si>
  <si>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</si>
  <si>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</si>
  <si>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</si>
  <si>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</si>
  <si>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</si>
  <si>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</si>
  <si>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</si>
  <si>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</si>
  <si>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</si>
  <si>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</si>
  <si>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</si>
  <si>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</si>
  <si>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</si>
  <si>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</si>
  <si>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</si>
  <si>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</si>
  <si>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</si>
  <si>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</si>
  <si>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</si>
  <si>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</si>
  <si>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</si>
  <si>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</si>
  <si>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</si>
  <si>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</si>
  <si>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</si>
  <si>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</si>
  <si>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</si>
  <si>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</si>
  <si>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</si>
  <si>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</si>
  <si>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</si>
  <si>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</si>
  <si>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</si>
  <si>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</si>
  <si>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</si>
  <si>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</si>
  <si>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</si>
  <si>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</si>
  <si>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</si>
  <si>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</si>
  <si>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</si>
  <si>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</si>
  <si>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</si>
  <si>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</si>
  <si>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</si>
  <si>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</si>
  <si>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</si>
  <si>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</si>
  <si>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</si>
  <si>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</si>
  <si>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</si>
  <si>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</si>
  <si>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</si>
  <si>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</si>
  <si>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</si>
  <si>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</si>
  <si>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</si>
  <si>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</si>
  <si>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</si>
  <si>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</si>
  <si>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</si>
  <si>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</si>
  <si>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</si>
  <si>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</si>
  <si>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</si>
  <si>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</si>
  <si>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</si>
  <si>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</si>
  <si>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</si>
  <si>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</si>
  <si>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</si>
  <si>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</si>
  <si>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</si>
  <si>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</si>
  <si>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</si>
  <si>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</si>
  <si>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</si>
  <si>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</si>
  <si>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</si>
  <si>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</si>
  <si>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</si>
  <si>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</si>
  <si>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</si>
  <si>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</si>
  <si>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</si>
  <si>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</si>
  <si>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</si>
  <si>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</si>
  <si>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</si>
  <si>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</si>
  <si>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</si>
  <si>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</si>
  <si>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</si>
  <si>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</si>
  <si>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</si>
  <si>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</si>
  <si>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</si>
  <si>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</si>
  <si>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</si>
  <si>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</si>
  <si>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</si>
  <si>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</si>
  <si>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</si>
  <si>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</si>
  <si>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</si>
  <si>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</si>
  <si>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</si>
  <si>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</si>
  <si>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</si>
  <si>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</si>
  <si>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</si>
  <si>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</si>
  <si>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</si>
  <si>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</si>
  <si>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</si>
  <si>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</si>
  <si>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</si>
  <si>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</si>
  <si>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</si>
  <si>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</si>
  <si>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</si>
  <si>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</si>
  <si>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</si>
  <si>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</si>
  <si>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</si>
  <si>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</si>
  <si>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</si>
  <si>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</si>
  <si>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</si>
  <si>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</si>
  <si>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</si>
  <si>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</si>
  <si>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</si>
  <si>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</si>
  <si>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</si>
  <si>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</si>
  <si>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</si>
  <si>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</si>
  <si>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</si>
  <si>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</si>
  <si>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</si>
  <si>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</si>
  <si>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</si>
  <si>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</si>
  <si>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</si>
  <si>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</si>
  <si>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</si>
  <si>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</si>
  <si>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</si>
  <si>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</si>
  <si>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</si>
  <si>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</si>
  <si>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</si>
  <si>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</si>
  <si>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</si>
  <si>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</si>
  <si>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</si>
  <si>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</si>
  <si>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</si>
  <si>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</si>
  <si>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</si>
  <si>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</si>
  <si>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</si>
  <si>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</si>
  <si>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</si>
  <si>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</si>
  <si>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</si>
  <si>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</si>
  <si>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</si>
  <si>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</si>
  <si>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</si>
  <si>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</si>
  <si>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</si>
  <si>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</si>
  <si>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</si>
  <si>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</si>
  <si>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</si>
  <si>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</si>
  <si>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</si>
  <si>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</si>
  <si>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</si>
  <si>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</si>
  <si>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</si>
  <si>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</si>
  <si>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</si>
  <si>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</si>
  <si>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</si>
  <si>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</si>
  <si>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</si>
  <si>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</si>
  <si>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</si>
  <si>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</si>
  <si>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</si>
  <si>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</si>
  <si>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</si>
  <si>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</si>
  <si>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</si>
  <si>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</si>
  <si>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</si>
  <si>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</si>
  <si>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</si>
  <si>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</si>
  <si>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</si>
  <si>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</si>
  <si>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</si>
  <si>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</si>
  <si>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</si>
  <si>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</si>
  <si>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</si>
  <si>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</si>
  <si>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</si>
  <si>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</si>
  <si>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</si>
  <si>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</si>
  <si>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</si>
  <si>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</si>
  <si>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</si>
  <si>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</si>
  <si>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</si>
  <si>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</si>
  <si>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</si>
  <si>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</si>
  <si>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</si>
  <si>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</si>
  <si>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</si>
  <si>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</si>
  <si>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</si>
  <si>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</si>
  <si>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</si>
  <si>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</si>
  <si>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</si>
  <si>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</si>
  <si>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</si>
  <si>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</si>
  <si>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</si>
  <si>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</si>
  <si>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</si>
  <si>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</si>
  <si>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</si>
  <si>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</si>
  <si>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</si>
  <si>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</si>
  <si>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</si>
  <si>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</si>
  <si>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</si>
  <si>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</si>
  <si>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</si>
  <si>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</si>
  <si>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</si>
  <si>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</si>
  <si>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</si>
  <si>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</si>
  <si>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</si>
  <si>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</si>
  <si>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</si>
  <si>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</si>
  <si>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</si>
  <si>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</si>
  <si>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</si>
  <si>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</si>
  <si>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</si>
  <si>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</si>
  <si>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</si>
  <si>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</si>
  <si>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</si>
  <si>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</si>
  <si>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</si>
  <si>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</si>
  <si>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</si>
  <si>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</si>
  <si>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</si>
  <si>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</si>
  <si>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</si>
  <si>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</si>
  <si>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</si>
  <si>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</si>
  <si>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</si>
  <si>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</si>
  <si>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</si>
  <si>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</si>
  <si>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</si>
  <si>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</si>
  <si>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</si>
  <si>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</si>
  <si>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</si>
  <si>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</si>
  <si>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</si>
  <si>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</si>
  <si>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</si>
  <si>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</si>
  <si>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</si>
  <si>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</si>
  <si>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</si>
  <si>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</si>
  <si>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</si>
  <si>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</si>
  <si>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</si>
  <si>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</si>
  <si>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</si>
  <si>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</si>
  <si>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</si>
  <si>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</si>
  <si>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</si>
  <si>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</si>
  <si>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</si>
  <si>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</si>
  <si>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</si>
  <si>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</si>
  <si>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</si>
  <si>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</si>
  <si>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</si>
  <si>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</si>
  <si>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</si>
  <si>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</si>
  <si>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</si>
  <si>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</si>
  <si>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</si>
  <si>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</si>
  <si>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</si>
  <si>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</si>
  <si>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</si>
  <si>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</si>
  <si>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</si>
  <si>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</si>
  <si>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</si>
  <si>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</si>
  <si>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</si>
  <si>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</si>
  <si>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</si>
  <si>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</si>
  <si>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</si>
  <si>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</si>
  <si>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</si>
  <si>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</si>
  <si>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</si>
  <si>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</si>
  <si>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</si>
  <si>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</si>
  <si>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</si>
  <si>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</si>
  <si>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</si>
  <si>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</si>
  <si>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</si>
  <si>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</si>
  <si>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</si>
  <si>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</si>
  <si>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</si>
  <si>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</si>
  <si>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</si>
  <si>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</si>
  <si>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</si>
  <si>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</si>
  <si>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</si>
  <si>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</si>
  <si>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</si>
  <si>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</si>
  <si>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</si>
  <si>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</si>
  <si>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</si>
  <si>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</si>
  <si>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</si>
  <si>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</si>
  <si>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</si>
  <si>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</si>
  <si>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</si>
  <si>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</si>
  <si>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</si>
  <si>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</si>
  <si>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</si>
  <si>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</si>
  <si>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</si>
  <si>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</si>
  <si>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</si>
  <si>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</si>
  <si>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</si>
  <si>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</si>
  <si>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</si>
  <si>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</si>
  <si>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</si>
  <si>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</si>
  <si>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</si>
  <si>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</si>
  <si>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</si>
  <si>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</si>
  <si>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</si>
  <si>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</si>
  <si>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</si>
  <si>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</si>
  <si>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</si>
  <si>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</si>
  <si>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</si>
  <si>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</si>
  <si>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</si>
  <si>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</si>
  <si>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</si>
  <si>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</si>
  <si>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</si>
  <si>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</si>
  <si>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</si>
  <si>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</si>
  <si>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</si>
  <si>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</si>
  <si>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</si>
  <si>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</si>
  <si>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</si>
  <si>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</si>
  <si>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</si>
  <si>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</si>
  <si>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</si>
  <si>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</si>
  <si>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</si>
  <si>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</si>
  <si>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</si>
  <si>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</si>
  <si>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</si>
  <si>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</si>
  <si>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</si>
  <si>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</si>
  <si>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</si>
  <si>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</si>
  <si>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</si>
  <si>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</si>
  <si>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</si>
  <si>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</si>
  <si>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</si>
  <si>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</si>
  <si>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</si>
  <si>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</si>
  <si>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</si>
  <si>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</si>
  <si>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</si>
  <si>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</si>
  <si>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</si>
  <si>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</si>
  <si>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</si>
  <si>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</si>
  <si>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</si>
  <si>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</si>
  <si>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</si>
  <si>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</si>
  <si>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</si>
  <si>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</si>
  <si>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</si>
  <si>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</si>
  <si>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</si>
  <si>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</si>
  <si>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</si>
  <si>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</si>
  <si>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</si>
  <si>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</si>
  <si>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</si>
  <si>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</si>
  <si>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</si>
  <si>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</si>
  <si>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</si>
  <si>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</si>
  <si>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</si>
  <si>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</si>
  <si>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</si>
  <si>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</si>
  <si>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</si>
  <si>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</si>
  <si>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</si>
  <si>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</si>
  <si>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</si>
  <si>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</si>
  <si>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</si>
  <si>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</si>
  <si>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</si>
  <si>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</si>
  <si>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</si>
  <si>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</si>
  <si>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</si>
  <si>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</si>
  <si>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</si>
  <si>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</si>
  <si>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</si>
  <si>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</si>
  <si>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</si>
  <si>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</si>
  <si>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</si>
  <si>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</si>
  <si>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</si>
  <si>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</si>
  <si>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</si>
  <si>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</si>
  <si>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</si>
  <si>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</si>
  <si>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</si>
  <si>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</si>
  <si>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</si>
  <si>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</si>
  <si>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</si>
  <si>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</si>
  <si>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</si>
  <si>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</si>
  <si>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</si>
  <si>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</si>
  <si>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</si>
  <si>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</si>
  <si>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</si>
  <si>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</si>
  <si>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</si>
  <si>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</si>
  <si>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</si>
  <si>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</si>
  <si>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</si>
  <si>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</si>
  <si>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</si>
  <si>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</si>
  <si>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</si>
  <si>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</si>
  <si>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</si>
  <si>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</si>
  <si>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</si>
  <si>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</si>
  <si>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</si>
  <si>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</si>
  <si>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</si>
  <si>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</si>
  <si>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</si>
  <si>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</si>
  <si>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</si>
  <si>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</si>
  <si>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</si>
  <si>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</si>
  <si>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</si>
  <si>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</si>
  <si>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</si>
  <si>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</si>
  <si>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</si>
  <si>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</si>
  <si>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</si>
  <si>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</si>
  <si>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</si>
  <si>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</si>
  <si>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</si>
  <si>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</si>
  <si>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</si>
  <si>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</si>
  <si>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</si>
  <si>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</si>
  <si>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</si>
  <si>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</si>
  <si>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</si>
  <si>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</si>
  <si>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</si>
  <si>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</si>
  <si>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</si>
  <si>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</si>
  <si>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</si>
  <si>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</si>
  <si>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</si>
  <si>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</si>
  <si>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</si>
  <si>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</si>
  <si>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</si>
  <si>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</si>
  <si>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</si>
  <si>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</si>
  <si>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</si>
  <si>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</si>
  <si>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</si>
  <si>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</si>
  <si>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</si>
  <si>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</si>
  <si>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</si>
  <si>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</si>
  <si>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</si>
  <si>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</si>
  <si>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</si>
  <si>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</si>
  <si>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</si>
  <si>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</si>
  <si>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</si>
  <si>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</si>
  <si>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</si>
  <si>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</si>
  <si>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</si>
  <si>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</si>
  <si>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</si>
  <si>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</si>
  <si>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</si>
  <si>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</si>
  <si>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</si>
  <si>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</si>
  <si>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</si>
  <si>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</si>
  <si>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</si>
  <si>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</si>
  <si>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</si>
  <si>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</si>
  <si>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</si>
  <si>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</si>
  <si>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</si>
  <si>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</si>
  <si>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</si>
  <si>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</si>
  <si>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</si>
  <si>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</si>
  <si>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</si>
  <si>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</si>
  <si>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</si>
  <si>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</si>
  <si>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</si>
  <si>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</si>
  <si>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</si>
  <si>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</si>
  <si>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</si>
  <si>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</si>
  <si>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</si>
  <si>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</si>
  <si>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</si>
  <si>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</si>
  <si>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</si>
  <si>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</si>
  <si>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</si>
  <si>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</si>
  <si>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</si>
  <si>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</si>
  <si>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</si>
  <si>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</si>
  <si>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</si>
  <si>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</si>
  <si>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</si>
  <si>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</si>
  <si>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</si>
  <si>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</si>
  <si>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</si>
  <si>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</si>
  <si>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</si>
  <si>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</si>
  <si>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</si>
  <si>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</si>
  <si>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</si>
  <si>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</si>
  <si>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</si>
  <si>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</si>
  <si>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</si>
  <si>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</si>
  <si>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</si>
  <si>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</si>
  <si>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</si>
  <si>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</si>
  <si>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</si>
  <si>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</si>
  <si>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</si>
  <si>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</si>
  <si>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</si>
  <si>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</si>
  <si>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</si>
  <si>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</si>
  <si>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</si>
  <si>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</si>
  <si>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</si>
  <si>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</si>
  <si>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</si>
  <si>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</si>
  <si>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</si>
  <si>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</si>
  <si>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</si>
  <si>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</si>
  <si>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</si>
  <si>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</si>
  <si>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</si>
  <si>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</si>
  <si>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</si>
  <si>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</si>
  <si>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</si>
  <si>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</si>
  <si>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</si>
  <si>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</si>
  <si>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</si>
  <si>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</si>
  <si>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</si>
  <si>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</si>
  <si>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</si>
  <si>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</si>
  <si>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</si>
  <si>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</si>
  <si>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</si>
  <si>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</si>
  <si>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</si>
  <si>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</si>
  <si>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</si>
  <si>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</si>
  <si>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</si>
  <si>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</si>
  <si>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</si>
  <si>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</si>
  <si>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</si>
  <si>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</si>
  <si>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</si>
  <si>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</si>
  <si>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</si>
  <si>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</si>
  <si>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</si>
  <si>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</si>
  <si>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</si>
  <si>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</si>
  <si>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</si>
  <si>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</si>
  <si>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</si>
  <si>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</si>
  <si>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</si>
  <si>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</si>
  <si>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</si>
  <si>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</si>
  <si>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</si>
  <si>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</si>
  <si>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</si>
  <si>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</si>
  <si>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</si>
  <si>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</si>
  <si>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</si>
  <si>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</si>
  <si>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</si>
  <si>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</si>
  <si>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</si>
  <si>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</si>
  <si>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</si>
  <si>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</si>
  <si>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</si>
  <si>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</si>
  <si>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</si>
  <si>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</si>
  <si>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</si>
  <si>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</si>
  <si>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</si>
  <si>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</si>
  <si>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</si>
  <si>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</si>
  <si>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</si>
  <si>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</si>
  <si>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</si>
  <si>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</si>
  <si>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</si>
  <si>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</si>
  <si>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</si>
  <si>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</si>
  <si>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</si>
  <si>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</si>
  <si>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</si>
  <si>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</si>
  <si>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</si>
  <si>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</si>
  <si>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</si>
  <si>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</si>
  <si>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</si>
  <si>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</si>
  <si>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</si>
  <si>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</si>
  <si>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</si>
  <si>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</si>
  <si>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</si>
  <si>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</si>
  <si>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</si>
  <si>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</si>
  <si>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</si>
  <si>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</si>
  <si>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</si>
  <si>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</si>
  <si>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</si>
  <si>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</si>
  <si>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</si>
  <si>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</si>
  <si>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</si>
  <si>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</si>
  <si>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</si>
  <si>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</si>
  <si>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</si>
  <si>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</si>
  <si>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</si>
  <si>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</si>
  <si>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</si>
  <si>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</si>
  <si>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</si>
  <si>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</si>
  <si>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</si>
  <si>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</si>
  <si>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</si>
  <si>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</si>
  <si>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</si>
  <si>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</si>
  <si>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</si>
  <si>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</si>
  <si>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</si>
  <si>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</si>
  <si>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</si>
  <si>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</si>
  <si>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</si>
  <si>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</si>
  <si>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</si>
  <si>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</si>
  <si>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</si>
  <si>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</si>
  <si>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</si>
  <si>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</si>
  <si>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</si>
  <si>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</si>
  <si>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</si>
  <si>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</si>
  <si>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</si>
  <si>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</si>
  <si>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</si>
  <si>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</si>
  <si>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</si>
  <si>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</si>
  <si>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</si>
  <si>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</si>
  <si>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</si>
  <si>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</si>
  <si>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</si>
  <si>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</si>
  <si>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</si>
  <si>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</si>
  <si>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</si>
  <si>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</si>
  <si>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</si>
  <si>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</si>
  <si>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</si>
  <si>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</si>
  <si>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</si>
  <si>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</si>
  <si>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</si>
  <si>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</si>
  <si>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</si>
  <si>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</si>
  <si>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</si>
  <si>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</si>
  <si>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</si>
  <si>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</si>
  <si>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</si>
  <si>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</si>
  <si>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</si>
  <si>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</si>
  <si>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</si>
  <si>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</si>
  <si>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</si>
  <si>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</si>
  <si>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</si>
  <si>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</si>
  <si>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</si>
  <si>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</si>
  <si>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</si>
  <si>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</si>
  <si>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</si>
  <si>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</si>
  <si>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</si>
  <si>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</si>
  <si>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</si>
  <si>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</si>
  <si>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</si>
  <si>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</si>
  <si>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</si>
  <si>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</si>
  <si>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</si>
  <si>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</si>
  <si>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</si>
  <si>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</si>
  <si>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</si>
  <si>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</si>
  <si>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</si>
  <si>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</si>
  <si>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</si>
  <si>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</si>
  <si>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</si>
  <si>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</si>
  <si>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</si>
  <si>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</si>
  <si>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</si>
  <si>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</si>
  <si>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</si>
  <si>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</si>
  <si>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</si>
  <si>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</si>
  <si>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</si>
  <si>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</si>
  <si>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</si>
  <si>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</si>
  <si>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</si>
  <si>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</si>
  <si>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</si>
  <si>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</si>
  <si>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</si>
  <si>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</si>
  <si>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</si>
  <si>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</si>
  <si>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</si>
  <si>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</si>
  <si>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</si>
  <si>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</si>
  <si>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</si>
  <si>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</si>
  <si>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</si>
  <si>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</si>
  <si>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</si>
  <si>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</si>
  <si>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</si>
  <si>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</si>
  <si>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</si>
  <si>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</si>
  <si>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</si>
  <si>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</si>
  <si>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</si>
  <si>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</si>
  <si>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</si>
  <si>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</si>
  <si>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</si>
  <si>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</si>
  <si>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</si>
  <si>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</si>
  <si>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</si>
  <si>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</si>
  <si>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</si>
  <si>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</si>
  <si>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</si>
  <si>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</si>
  <si>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</si>
  <si>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</si>
  <si>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</si>
  <si>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</si>
  <si>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</si>
  <si>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</si>
  <si>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</si>
  <si>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</si>
  <si>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</si>
  <si>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</si>
  <si>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</si>
  <si>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</si>
  <si>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</si>
  <si>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</si>
  <si>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</si>
  <si>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</si>
  <si>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</si>
  <si>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</si>
  <si>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</si>
  <si>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</si>
  <si>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</si>
  <si>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</si>
  <si>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</si>
  <si>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</si>
  <si>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</si>
  <si>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</si>
  <si>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</si>
  <si>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</si>
  <si>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</si>
  <si>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</si>
  <si>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</si>
  <si>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</si>
  <si>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</si>
  <si>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</si>
  <si>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</si>
  <si>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</si>
  <si>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</si>
  <si>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</si>
  <si>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</si>
  <si>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</si>
  <si>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</si>
  <si>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</si>
  <si>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</si>
  <si>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</si>
  <si>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</si>
  <si>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</si>
  <si>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</si>
  <si>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</si>
  <si>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</si>
  <si>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</si>
  <si>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</si>
  <si>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</si>
  <si>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</si>
  <si>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</si>
  <si>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</si>
  <si>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</si>
  <si>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</si>
  <si>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</si>
  <si>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</si>
  <si>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</si>
  <si>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</si>
  <si>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</si>
  <si>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</si>
  <si>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</si>
  <si>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</si>
  <si>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</si>
  <si>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</si>
  <si>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</si>
  <si>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</si>
  <si>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</si>
  <si>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</si>
  <si>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</si>
  <si>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</si>
  <si>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</si>
  <si>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</si>
  <si>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</si>
  <si>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</si>
  <si>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</si>
  <si>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</si>
  <si>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</si>
  <si>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</si>
  <si>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</si>
  <si>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</si>
  <si>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</si>
  <si>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</si>
  <si>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</si>
  <si>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</si>
  <si>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</si>
  <si>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</si>
  <si>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</si>
  <si>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</si>
  <si>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</si>
  <si>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</si>
  <si>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</si>
  <si>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</si>
  <si>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</si>
  <si>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</si>
  <si>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</si>
  <si>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</si>
  <si>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</si>
  <si>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</si>
  <si>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</si>
  <si>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</si>
  <si>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</si>
  <si>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</si>
  <si>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</si>
  <si>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</si>
  <si>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</si>
  <si>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</si>
  <si>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</si>
  <si>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</si>
  <si>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</si>
  <si>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</si>
  <si>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</si>
  <si>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</si>
  <si>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</si>
  <si>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</si>
  <si>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</si>
  <si>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</si>
  <si>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</si>
  <si>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</si>
  <si>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</si>
  <si>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</si>
  <si>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</si>
  <si>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</si>
  <si>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</si>
  <si>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</si>
  <si>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</si>
  <si>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</si>
  <si>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</si>
  <si>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</si>
  <si>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</si>
  <si>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</si>
  <si>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</si>
  <si>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</si>
  <si>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</si>
  <si>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</si>
  <si>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</si>
  <si>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</si>
  <si>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</si>
  <si>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</si>
  <si>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</si>
  <si>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</si>
  <si>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</si>
  <si>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</si>
  <si>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</si>
  <si>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</si>
  <si>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</si>
  <si>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</si>
  <si>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</si>
  <si>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</si>
  <si>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</si>
  <si>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</si>
  <si>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</si>
  <si>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</si>
  <si>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</si>
  <si>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</si>
  <si>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</si>
  <si>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</si>
  <si>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</si>
  <si>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</si>
  <si>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</si>
  <si>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</si>
  <si>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</si>
  <si>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</si>
  <si>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</si>
  <si>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</si>
  <si>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</si>
  <si>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</si>
  <si>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</si>
  <si>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</si>
  <si>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</si>
  <si>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</si>
  <si>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</si>
  <si>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</si>
  <si>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</si>
  <si>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</si>
  <si>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</si>
  <si>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</si>
  <si>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</si>
  <si>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</si>
  <si>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</si>
  <si>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</si>
  <si>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</si>
  <si>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</si>
  <si>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</si>
  <si>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</si>
  <si>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</si>
  <si>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</si>
  <si>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</si>
  <si>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</si>
  <si>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</si>
  <si>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</si>
  <si>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</si>
  <si>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</si>
  <si>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</si>
  <si>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</si>
  <si>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</si>
  <si>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</si>
  <si>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</si>
  <si>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</si>
  <si>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</si>
  <si>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</si>
  <si>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</si>
  <si>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</si>
  <si>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</si>
  <si>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</si>
  <si>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</si>
  <si>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</si>
  <si>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</si>
  <si>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</si>
  <si>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</si>
  <si>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</si>
  <si>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</si>
  <si>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</si>
  <si>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</si>
  <si>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</si>
  <si>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</si>
  <si>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</si>
  <si>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</si>
  <si>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</si>
  <si>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</si>
  <si>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</si>
  <si>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</si>
  <si>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</si>
  <si>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</si>
  <si>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</si>
  <si>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</si>
  <si>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</si>
  <si>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</si>
  <si>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</si>
  <si>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</si>
  <si>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</si>
  <si>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</si>
  <si>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</si>
  <si>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</si>
  <si>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</si>
  <si>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</si>
  <si>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</si>
  <si>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</si>
  <si>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</si>
  <si>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</si>
  <si>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</si>
  <si>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</si>
  <si>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</si>
  <si>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</si>
  <si>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</si>
  <si>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</si>
  <si>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</si>
  <si>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</si>
  <si>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</si>
  <si>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</si>
  <si>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</si>
  <si>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</si>
  <si>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</si>
  <si>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</si>
  <si>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</si>
  <si>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</si>
  <si>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</si>
  <si>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</si>
  <si>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</si>
  <si>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</si>
  <si>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</si>
  <si>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</si>
  <si>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</si>
  <si>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</si>
  <si>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</si>
  <si>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</si>
  <si>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</si>
  <si>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</si>
  <si>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</si>
  <si>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</si>
  <si>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</si>
  <si>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</si>
  <si>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</si>
  <si>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</si>
  <si>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</si>
  <si>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</si>
  <si>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</si>
  <si>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</si>
  <si>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</si>
  <si>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</si>
  <si>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</si>
  <si>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</si>
  <si>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</si>
  <si>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</si>
  <si>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</si>
  <si>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</si>
  <si>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</si>
  <si>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</si>
  <si>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</si>
  <si>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</si>
  <si>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</si>
  <si>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</si>
  <si>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</si>
  <si>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</si>
  <si>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</si>
  <si>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</si>
  <si>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</si>
  <si>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</si>
  <si>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</si>
  <si>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</si>
  <si>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</si>
  <si>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</si>
  <si>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</si>
  <si>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</si>
  <si>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</si>
  <si>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</si>
  <si>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</si>
  <si>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</si>
  <si>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</si>
  <si>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</si>
  <si>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</si>
  <si>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</si>
  <si>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</si>
  <si>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</si>
  <si>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</si>
  <si>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</si>
  <si>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</si>
  <si>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</si>
  <si>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</si>
  <si>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</si>
  <si>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</si>
  <si>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</si>
  <si>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</si>
  <si>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</si>
  <si>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</si>
  <si>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</si>
  <si>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</si>
  <si>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</si>
  <si>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</si>
  <si>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</si>
  <si>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</si>
  <si>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</si>
  <si>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</si>
  <si>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</si>
  <si>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</si>
  <si>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</si>
  <si>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</si>
  <si>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</si>
  <si>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</si>
  <si>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</si>
  <si>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</si>
  <si>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</si>
  <si>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</si>
  <si>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</si>
  <si>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</si>
  <si>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</si>
  <si>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</si>
  <si>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</si>
  <si>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</si>
  <si>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</si>
  <si>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</si>
  <si>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</si>
  <si>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</si>
  <si>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</si>
  <si>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</si>
  <si>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</si>
  <si>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</si>
  <si>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</si>
  <si>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</si>
  <si>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</si>
  <si>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</si>
  <si>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</si>
  <si>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</si>
  <si>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</si>
  <si>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</si>
  <si>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</si>
  <si>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</si>
  <si>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</si>
  <si>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</si>
  <si>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</si>
  <si>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</si>
  <si>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</si>
  <si>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</si>
  <si>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</si>
  <si>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</si>
  <si>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</si>
  <si>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</si>
  <si>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</si>
  <si>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</si>
  <si>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</si>
  <si>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</si>
  <si>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</si>
  <si>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</si>
  <si>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</si>
  <si>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</si>
  <si>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</si>
  <si>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</si>
  <si>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</si>
  <si>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</si>
  <si>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</si>
  <si>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</si>
  <si>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</si>
  <si>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</si>
  <si>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</si>
  <si>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</si>
  <si>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</si>
  <si>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</si>
  <si>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</si>
  <si>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</si>
  <si>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</si>
  <si>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</si>
  <si>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</si>
  <si>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</si>
  <si>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</si>
  <si>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</si>
  <si>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</si>
  <si>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</si>
  <si>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</si>
  <si>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</si>
  <si>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</si>
  <si>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</si>
  <si>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</si>
  <si>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</si>
  <si>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</si>
  <si>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</si>
  <si>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</si>
  <si>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</si>
  <si>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</si>
  <si>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</si>
  <si>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</si>
  <si>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</si>
  <si>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</si>
  <si>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</si>
  <si>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</si>
  <si>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</si>
  <si>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</si>
  <si>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</si>
  <si>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</si>
  <si>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</si>
  <si>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</si>
  <si>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</si>
  <si>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</si>
  <si>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</si>
  <si>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</si>
  <si>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</si>
  <si>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</si>
  <si>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</si>
  <si>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</si>
  <si>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</si>
  <si>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</si>
  <si>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</si>
  <si>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</si>
  <si>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</si>
  <si>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</si>
  <si>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</si>
  <si>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</si>
  <si>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</si>
  <si>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</si>
  <si>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</si>
  <si>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</si>
  <si>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</si>
  <si>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</si>
  <si>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</si>
  <si>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</si>
  <si>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</si>
  <si>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</si>
  <si>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</si>
  <si>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</si>
  <si>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</si>
  <si>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</si>
  <si>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</si>
  <si>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</si>
  <si>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</si>
  <si>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</si>
  <si>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</si>
  <si>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</si>
  <si>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</si>
  <si>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</si>
  <si>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</si>
  <si>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</si>
  <si>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</si>
  <si>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</si>
  <si>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</si>
  <si>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</si>
  <si>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</si>
  <si>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</si>
  <si>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</si>
  <si>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</si>
  <si>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</si>
  <si>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</si>
  <si>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</si>
  <si>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</si>
  <si>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</si>
  <si>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</si>
  <si>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</si>
  <si>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</si>
  <si>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</si>
  <si>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</si>
  <si>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</si>
  <si>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</si>
  <si>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</si>
  <si>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</si>
  <si>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</si>
  <si>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</si>
  <si>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</si>
  <si>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</si>
  <si>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</si>
  <si>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</si>
  <si>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</si>
  <si>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</si>
  <si>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</si>
  <si>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</si>
  <si>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</si>
  <si>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</si>
  <si>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</si>
  <si>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</si>
  <si>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</si>
  <si>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</si>
  <si>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</si>
  <si>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</si>
  <si>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</si>
  <si>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</si>
  <si>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</si>
  <si>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</si>
  <si>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</si>
  <si>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</si>
  <si>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</si>
  <si>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</si>
  <si>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</si>
  <si>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</si>
  <si>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</si>
  <si>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</si>
  <si>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</si>
  <si>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</si>
  <si>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</si>
  <si>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</si>
  <si>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</si>
  <si>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</si>
  <si>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</si>
  <si>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</si>
  <si>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</si>
  <si>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</si>
  <si>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</si>
  <si>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</si>
  <si>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</si>
  <si>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</si>
  <si>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</si>
  <si>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</si>
  <si>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</si>
  <si>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</si>
  <si>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</si>
  <si>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</si>
  <si>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</si>
  <si>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</si>
  <si>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</si>
  <si>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</si>
  <si>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</si>
  <si>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</si>
  <si>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</si>
  <si>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</si>
  <si>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</si>
  <si>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</si>
  <si>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</si>
  <si>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</si>
  <si>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</si>
  <si>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</si>
  <si>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</si>
  <si>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</si>
  <si>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</si>
  <si>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</si>
  <si>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</si>
  <si>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</si>
  <si>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</si>
  <si>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</si>
  <si>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</si>
  <si>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</si>
  <si>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</si>
  <si>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</si>
  <si>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</si>
  <si>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</si>
  <si>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</si>
  <si>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</si>
  <si>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</si>
  <si>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</si>
  <si>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</si>
  <si>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</si>
  <si>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</si>
  <si>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</si>
  <si>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</si>
  <si>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</si>
  <si>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</si>
  <si>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</si>
  <si>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</si>
  <si>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</si>
  <si>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</si>
  <si>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</si>
  <si>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</si>
  <si>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</si>
  <si>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</si>
  <si>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</si>
  <si>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</si>
  <si>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</si>
  <si>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</si>
  <si>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</si>
  <si>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</si>
  <si>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</si>
  <si>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</si>
  <si>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</si>
  <si>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</si>
  <si>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</si>
  <si>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</si>
  <si>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</si>
  <si>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</si>
  <si>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</si>
  <si>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</si>
  <si>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</si>
  <si>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</si>
  <si>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</si>
  <si>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</si>
  <si>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</si>
  <si>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</si>
  <si>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</si>
  <si>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</si>
  <si>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</si>
  <si>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</si>
  <si>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</si>
  <si>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</si>
  <si>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</si>
  <si>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</si>
  <si>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</si>
  <si>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</si>
  <si>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</si>
  <si>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</si>
  <si>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</si>
  <si>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</si>
  <si>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</si>
  <si>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</si>
  <si>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</si>
  <si>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</si>
  <si>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</si>
  <si>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</si>
  <si>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</si>
  <si>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</si>
  <si>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</si>
  <si>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</si>
  <si>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</si>
  <si>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</si>
  <si>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</si>
  <si>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</si>
  <si>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</si>
  <si>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</si>
  <si>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</si>
  <si>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</si>
  <si>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</si>
  <si>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</si>
  <si>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</si>
  <si>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</si>
  <si>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</si>
  <si>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</si>
  <si>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</si>
  <si>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</si>
  <si>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</si>
  <si>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</si>
  <si>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</si>
  <si>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</si>
  <si>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</si>
  <si>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</si>
  <si>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</si>
  <si>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</si>
  <si>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</si>
  <si>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</si>
  <si>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</si>
  <si>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</si>
  <si>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</si>
  <si>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</si>
  <si>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</si>
  <si>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</si>
  <si>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</si>
  <si>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</si>
  <si>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</si>
  <si>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</si>
  <si>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</si>
  <si>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</si>
  <si>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</si>
  <si>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</si>
  <si>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</si>
  <si>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</si>
  <si>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</si>
  <si>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</si>
  <si>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</si>
  <si>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</si>
  <si>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</si>
  <si>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</si>
  <si>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</si>
  <si>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</si>
  <si>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</si>
  <si>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</si>
  <si>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</si>
  <si>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</si>
  <si>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</si>
  <si>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</si>
  <si>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</si>
  <si>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</si>
  <si>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</si>
  <si>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</si>
  <si>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</si>
  <si>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</si>
  <si>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</si>
  <si>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</si>
  <si>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</si>
  <si>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</si>
  <si>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</si>
  <si>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</si>
  <si>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</si>
  <si>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</si>
  <si>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</si>
  <si>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</si>
  <si>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</si>
  <si>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</si>
  <si>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</si>
  <si>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</si>
  <si>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</si>
  <si>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</si>
  <si>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</si>
  <si>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</si>
  <si>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</si>
  <si>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</si>
  <si>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</si>
  <si>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</si>
  <si>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</si>
  <si>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</si>
  <si>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</si>
  <si>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</si>
  <si>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</si>
  <si>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</si>
  <si>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</si>
  <si>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</si>
  <si>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</si>
  <si>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</si>
  <si>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</si>
  <si>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</si>
  <si>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</si>
  <si>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</si>
  <si>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</si>
  <si>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</si>
  <si>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</si>
  <si>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</si>
  <si>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</si>
  <si>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</si>
  <si>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</si>
  <si>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</si>
  <si>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</si>
  <si>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</si>
  <si>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</si>
  <si>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</si>
  <si>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</si>
  <si>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</si>
  <si>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</si>
  <si>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</si>
  <si>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</si>
  <si>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</si>
  <si>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</si>
  <si>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</si>
  <si>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</si>
  <si>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</si>
  <si>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</si>
  <si>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</si>
  <si>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</si>
  <si>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</si>
  <si>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</si>
  <si>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</si>
  <si>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</si>
  <si>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</si>
  <si>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</si>
  <si>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</si>
  <si>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</si>
  <si>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</si>
  <si>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</si>
  <si>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</si>
  <si>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</si>
  <si>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</si>
  <si>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</si>
  <si>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</si>
  <si>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</si>
  <si>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</si>
  <si>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</si>
  <si>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</si>
  <si>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</si>
  <si>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</si>
  <si>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</si>
  <si>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</si>
  <si>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</si>
  <si>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</si>
  <si>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</si>
  <si>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</si>
  <si>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</si>
  <si>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</si>
  <si>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</si>
  <si>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</si>
  <si>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</si>
  <si>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</si>
  <si>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</si>
  <si>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</si>
  <si>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</si>
  <si>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</si>
  <si>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</si>
  <si>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</si>
  <si>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</si>
  <si>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</si>
  <si>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</si>
  <si>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</si>
  <si>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</si>
  <si>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</si>
  <si>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</si>
  <si>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</si>
  <si>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</si>
  <si>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</si>
  <si>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</si>
  <si>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</si>
  <si>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</si>
  <si>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</si>
  <si>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</si>
  <si>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</si>
  <si>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</si>
  <si>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</si>
  <si>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</si>
  <si>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</si>
  <si>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</si>
  <si>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</si>
  <si>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</si>
  <si>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</si>
  <si>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</si>
  <si>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</si>
  <si>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</si>
  <si>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</si>
  <si>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</si>
  <si>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</si>
  <si>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</si>
  <si>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</si>
  <si>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</si>
  <si>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RIY0640</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</si>
  <si>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</si>
  <si>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</si>
  <si>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</si>
  <si>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</si>
  <si>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</si>
  <si>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</si>
  <si>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</si>
  <si>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</si>
  <si>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</si>
  <si>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</si>
  <si>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140 min</t>
  </si>
  <si>
    <t>PCM-20251105-00000235</t>
  </si>
  <si>
    <t xml:space="preserve">access Night Site located in deep valleys &amp; dangerous area, ETA 120 Min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</si>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</sst>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303.23869560185267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45966.187121527779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45966.187121527779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45966.187121527779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45966.187121527779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45966.187121527779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45966.187121527779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45966.187121527779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45966.187121527779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45966.187121527779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45966.187121527779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45966.187121527779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45966.187121527779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45966.187121527779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45966.187121527779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45966.187121527779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45966.187121527779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45966.187121527779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45966.187121527779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45966.187121527779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45966.187121527779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45966.187121527779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45966.187121527779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45966.187121527779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45966.187121527779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45966.187121527779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45966.187121527779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45966.187121527779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45966.187121527779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45966.187121527779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45966.187121527779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45966.187121527779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45966.187121527779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45966.187121527779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45966.187121527779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45966.187121527779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45966.187121527779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45966.187121527779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45966.187121527779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45966.187121527779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45966.187121527779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45966.187121527779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45966.187121527779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45966.187121527779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45966.187121527779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45966.187121527779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45966.187121527779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45966.187121527779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45966.187121527779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45966.187121527779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45966.187121527779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45966.187121527779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45966.187121527779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45966.187121527779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45966.187121527779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45966.187121527779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45966.187121527779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45966.187121527779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45966.187121527779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45966.187121527779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45966.187121527779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45966.187121527779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45966.187121527779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45966.187121527779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45966.187121527779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45966.187121527779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45966.187121527779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45966.187121527779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45966.187121527779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45966.187121527779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45966.187121527779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45966.187121527779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45966.187121527779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45966.187121527779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45966.187121527779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45966.187121527779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45966.187121527779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45966.187121527779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45966.187121527779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45966.187121527779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45966.187121527779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45966.187121527779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45966.187121527779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45966.187121527779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45966.187121527779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45966.187121527779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45966.187121527779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45966.187121527779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45966.187121527779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45966.187121527779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45966.187121527779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45966.187121527779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45966.187121527779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45966.187121527779</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45966.187121527779</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141.18728356481733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7.4450381944479886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45966.187121527779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t="s">
        <v>39107</v>
      </c>
      <c r="E7" s="113"/>
      <c r="F7" s="114"/>
      <c r="G7" s="115">
        <f ca="1">IFERROR(NOW()-F7,"-")</f>
        <v>45966.187121527779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45966.187121527779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45966.187121527779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45966.187121527779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45966.187121527779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45966.187121527779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45966.187121527779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45966.187121527779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45966.187121527779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45966.187121527779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45966.187121527779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45966.187121527779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45966.187121527779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45966.187121527779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45966.187121527779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45966.187121527779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45966.187121527779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45966.187121527779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45966.187121527779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45966.187121527779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45966.187121527779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45966.187121527779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45966.187121527779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45966.187121527779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45966.187121527779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45966.187121527779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45966.187121527779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45966.187121527779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45966.187121527779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45966.187121527779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45966.187121527779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45966.187121527779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45966.187121527779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45966.187121527779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45966.187121527779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45966.187121527779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45966.187121527779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45966.187121527779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45966.187121527779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45966.187121527779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45966.187121527779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45966.187121527779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45966.187121527779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45966.187121527779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45966.187121527779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45966.187121527779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45966.187121527779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45966.187121527779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45966.187121527779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45966.187121527779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45966.187121527779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45966.187121527779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45966.187121527779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45966.187121527779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45966.187121527779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45966.187121527779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45966.187121527779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45966.187121527779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45966.187121527779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45966.187121527779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45966.187121527779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45966.187121527779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45966.187121527779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45966.187121527779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45966.187121527779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45966.187121527779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45966.187121527779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45966.187121527779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45966.187121527779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45966.187121527779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45966.187121527779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45966.187121527779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45966.187121527779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45966.187121527779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45966.187121527779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45966.187121527779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45966.187121527779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45966.187121527779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45966.187121527779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45966.187121527779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45966.187121527779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45966.187121527779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45966.187121527779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45966.187121527779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45966.187121527779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45966.187121527779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45966.187121527779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45966.187121527779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45966.187121527779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45966.187121527779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45966.187121527779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45966.187121527779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45966.187121527779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45966.187121527779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45966.187121527779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45966.187121527779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45966.187121527779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45966.187121527779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45966.187121527779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45966.187121527779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45966.187121527779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45966.187121527779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45966.187121527779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45966.187121527779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45966.187121527779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45966.187121527779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45966.187121527779</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45966.187121527779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45966.187121527779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45966.187121527779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45966.187121527779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45966.187121527779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45966.187121527779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45966.187121527779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45966.187121527779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45966.187121527779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45966.187121527779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45966.187121527779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45966.187121527779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45966.187121527779</v>
      </c>
      <c r="H14" s="22" t="s">
        <v>39108</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45966.187121527779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45966.187121527779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45966.187121527779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45966.187121527779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45966.187121527779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45966.187121527779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45966.187121527779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45966.187121527779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45966.187121527779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45966.187121527779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45966.187121527779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45966.187121527779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45966.187121527779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45966.187121527779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45966.187121527779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45966.187121527779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45966.187121527779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45966.187121527779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45966.187121527779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45966.187121527779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45966.187121527779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45966.187121527779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45966.187121527779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45966.187121527779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45966.187121527779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45966.187121527779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45966.187121527779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45966.187121527779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45966.187121527779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45966.187121527779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45966.187121527779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45966.187121527779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45966.187121527779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45966.187121527779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45966.187121527779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45966.187121527779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45966.187121527779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45966.187121527779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45966.187121527779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45966.187121527779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45966.187121527779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45966.187121527779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45966.187121527779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45966.187121527779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45966.187121527779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45966.187121527779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45966.187121527779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45966.187121527779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45966.187121527779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45966.187121527779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45966.187121527779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45966.187121527779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45966.187121527779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45966.187121527779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45966.187121527779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45966.187121527779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45966.187121527779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45966.187121527779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45966.187121527779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45966.187121527779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45966.187121527779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45966.187121527779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45966.187121527779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45966.187121527779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45966.187121527779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45966.187121527779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45966.187121527779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45966.187121527779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45966.187121527779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45966.187121527779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45966.187121527779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45966.187121527779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45966.187121527779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45966.187121527779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45966.187121527779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45966.187121527779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45966.187121527779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45966.187121527779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45966.187121527779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45966.187121527779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45966.187121527779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45966.187121527779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45966.187121527779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45966.187121527779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45966.187121527779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45966.187121527779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45966.187121527779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45966.187121527779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45966.187121527779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45966.187121527779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45966.187121527779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45966.187121527779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45966.187121527779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45966.187121527779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45966.187121527779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45966.187121527779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45966.187121527779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45966.187121527779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45966.187121527779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45966.187121527779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45966.187121527779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45966.187121527779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45966.187121527779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45966.187121527779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45966.187121527779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45966.187121527779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45966.187121527779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45966.187121527779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45966.187121527779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45966.187121527779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45966.187121527779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45966.187121527779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45966.187121527779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45966.187121527779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45966.187121527779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45966.187121527779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45966.187121527779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45966.187121527779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45966.187121527779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45966.187121527779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45966.187121527779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45966.187121527779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45966.187121527779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45966.187121527779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45966.187121527779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45966.187121527779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45966.187121527779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45966.187121527779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45966.187121527779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45966.187121527779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45966.187121527779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45966.187121527779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45966.187121527779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45966.187121527779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45966.187121527779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45966.187121527779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45966.187121527779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45966.187121527779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45966.187121527779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45966.187121527779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45966.187121527779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45966.187121527779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45966.187121527779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45966.187121527779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45966.187121527779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45966.187121527779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45966.187121527779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45966.187121527779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45966.187121527779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45966.187121527779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45966.187121527779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45966.187121527779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45966.187121527779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45966.187121527779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45966.187121527779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45966.187121527779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45966.187121527779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45966.187121527779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45966.187121527779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45966.187121527779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45966.187121527779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45966.187121527779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45966.187121527779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45966.187121527779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45966.187121527779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45966.187121527779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45966.187121527779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45966.187121527779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45966.187121527779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45966.187121527779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45966.187121527779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45966.187121527779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45966.187121527779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45966.187121527779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45966.187121527779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45966.187121527779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45966.187121527779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45966.187121527779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45966.187121527779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45966.187121527779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45966.187121527779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45966.187121527779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45966.187121527779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45966.187121527779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45966.187121527779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45966.187121527779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45966.187121527779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45966.187121527779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45966.187121527779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45966.187121527779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45966.187121527779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45966.187121527779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45966.187121527779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45966.187121527779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45966.187121527779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45966.187121527779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45966.187121527779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45966.187121527779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45966.187121527779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45966.187121527779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45966.187121527779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45966.187121527779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45966.187121527779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45966.187121527779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45966.187121527779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45966.187121527779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45966.187121527779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45966.187121527779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45966.187121527779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45966.187121527779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45966.187121527779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45966.187121527779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45966.187121527779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45966.187121527779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45966.187121527779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45966.187121527779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45966.187121527779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45966.187121527779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45966.187121527779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45966.187121527779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45966.187121527779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45966.187121527779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45966.187121527779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45966.187121527779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45966.187121527779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45966.187121527779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45966.187121527779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45966.187121527779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45966.187121527779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45966.187121527779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45966.187121527779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45966.187121527779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45966.187121527779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45966.187121527779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45966.187121527779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45966.187121527779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45966.187121527779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45966.187121527779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45966.187121527779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45966.187121527779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45966.187121527779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45966.187121527779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45966.187121527779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45966.187121527779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45966.187121527779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45966.187121527779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45966.187121527779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45966.187121527779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45966.187121527779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45966.187121527779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45966.187121527779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45966.187121527779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45966.187121527779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45966.187121527779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45966.187121527779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45966.187121527779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45966.187121527779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45966.187121527779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45966.187121527779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45966.187121527779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45966.187121527779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45966.187121527779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45966.187121527779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45966.187121527779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45966.187121527779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45966.187121527779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45966.187121527779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45966.187121527779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45966.187121527779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45966.187121527779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45966.187121527779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45966.187121527779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45966.187121527779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45966.187121527779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45966.187121527779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45966.187121527779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45966.187121527779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45966.187121527779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45966.187121527779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45966.187121527779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45966.187121527779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45966.187121527779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45966.187121527779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45966.187121527779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45966.187121527779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45966.187121527779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45966.187121527779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45966.187121527779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45966.187121527779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45966.187121527779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45966.187121527779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45966.187121527779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45966.187121527779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45966.187121527779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45966.187121527779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45966.187121527779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45966.187121527779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45966.187121527779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45966.187121527779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45966.187121527779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45966.187121527779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45966.187121527779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45966.187121527779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45966.187121527779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45966.187121527779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45966.187121527779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45966.187121527779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45966.187121527779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45966.187121527779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45966.187121527779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45966.187121527779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45966.187121527779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45966.187121527779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45966.187121527779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45966.187121527779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45966.187121527779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45966.187121527779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45966.187121527779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45966.187121527779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45966.187121527779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45966.187121527779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45966.187121527779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45966.187121527779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45966.187121527779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45966.187121527779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45966.187121527779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45966.187121527779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45966.187121527779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45966.187121527779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45966.187121527779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45966.187121527779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45966.187121527779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45966.187121527779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45966.187121527779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45966.187121527779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45966.187121527779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45966.187121527779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45966.187121527779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45966.187121527779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45966.187121527779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45966.187121527779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45966.187121527779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45966.187121527779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45966.187121527779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45966.187121527779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45966.187121527779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45966.187121527779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45966.187121527779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45966.187121527779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45966.187121527779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45966.187121527779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45966.187121527779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45966.187121527779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45966.187121527779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45966.187121527779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45966.187121527779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45966.187121527779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45966.187121527779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45966.187121527779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45966.187121527779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45966.187121527779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45966.187121527779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45966.187121527779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45966.187121527779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45966.187121527779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45966.187121527779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45966.187121527779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45966.187121527779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45966.187121527779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45966.187121527779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45966.187121527779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45966.187121527779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45966.187121527779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45966.187121527779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45966.187121527779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45966.187121527779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45966.187121527779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45966.187121527779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45966.187121527779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45966.187121527779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45966.187121527779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45966.187121527779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45966.187121527779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45966.187121527779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45966.187121527779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45966.187121527779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45966.187121527779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45966.187121527779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45966.187121527779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45966.187121527779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45966.187121527779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45966.187121527779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45966.187121527779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45966.187121527779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45966.187121527779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45966.187121527779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45966.187121527779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45966.187121527779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45966.187121527779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45966.187121527779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45966.187121527779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45966.187121527779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45966.187121527779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45966.187121527779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45966.187121527779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45966.187121527779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45966.187121527779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45966.187121527779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45966.187121527779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45966.187121527779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45966.187121527779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45966.187121527779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45966.187121527779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45966.187121527779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45966.187121527779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45966.187121527779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45966.187121527779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45966.187121527779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45966.187121527779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45966.187121527779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45966.187121527779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45966.187121527779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45966.187121527779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45966.187121527779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45966.187121527779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45966.187121527779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45966.187121527779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45966.187121527779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45966.187121527779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45966.187121527779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45966.187121527779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45966.187121527779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45966.187121527779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45966.187121527779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45966.187121527779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45966.187121527779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45966.187121527779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45966.187121527779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45966.187121527779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45966.187121527779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45966.187121527779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45966.187121527779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45966.187121527779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45966.187121527779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45966.187121527779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45966.187121527779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45966.187121527779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45966.187121527779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45966.187121527779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45966.187121527779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45966.187121527779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45966.187121527779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45966.187121527779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45966.187121527779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45966.187121527779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45966.187121527779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45966.187121527779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45966.187121527779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45966.187121527779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45966.187121527779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45966.187121527779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45966.187121527779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45966.187121527779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45966.187121527779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45966.187121527779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45966.187121527779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45966.187121527779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45966.187121527779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45966.187121527779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45966.187121527779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45966.187121527779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45966.187121527779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45966.187121527779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45966.187121527779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45966.187121527779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45966.187121527779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45966.187121527779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45966.187121527779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45966.187121527779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45966.187121527779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45966.187121527779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45966.187121527779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45966.187121527779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45966.187121527779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45966.187121527779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45966.187121527779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45966.187121527779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45966.187121527779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45966.187121527779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45966.187121527779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45966.187121527779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45966.187121527779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45966.187121527779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45966.187121527779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45966.187121527779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45966.187121527779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45966.187121527779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45966.187121527779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45966.187121527779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45966.187121527779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45966.187121527779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45966.187121527779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45966.187121527779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45966.187121527779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45966.187121527779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45966.187121527779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45966.187121527779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45966.187121527779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45966.187121527779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45966.187121527779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45966.187121527779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45966.187121527779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45966.187121527779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45966.187121527779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45966.187121527779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45966.187121527779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45966.187121527779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45966.187121527779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45966.187121527779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45966.187121527779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45966.187121527779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45966.187121527779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45966.187121527779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45966.187121527779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45966.187121527779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45966.187121527779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45966.187121527779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45966.187121527779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45966.187121527779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45966.187121527779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45966.187121527779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45966.187121527779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45966.187121527779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45966.187121527779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45966.187121527779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45966.187121527779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45966.187121527779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45966.187121527779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45966.187121527779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45966.187121527779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45966.187121527779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45966.187121527779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45966.187121527779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45966.187121527779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45966.187121527779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45966.187121527779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45966.187121527779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45966.187121527779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45966.187121527779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45966.187121527779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45966.187121527779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45966.187121527779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45966.187121527779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45966.187121527779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45966.187121527779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45966.187121527779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45966.187121527779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45966.187121527779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45966.187121527779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45966.187121527779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45966.187121527779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45966.187121527779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45966.187121527779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45966.187121527779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45966.187121527779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45966.187121527779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45966.187121527779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45966.187121527779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45966.187121527779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45966.187121527779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45966.187121527779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45966.187121527779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45966.187121527779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45966.187121527779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45966.187121527779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45966.187121527779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45966.187121527779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45966.187121527779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45966.187121527779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45966.187121527779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45966.187121527779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45966.187121527779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45966.187121527779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45966.187121527779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45966.187121527779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45966.187121527779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45966.187121527779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45966.187121527779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45966.187121527779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45966.187121527779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45966.187121527779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45966.187121527779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45966.187121527779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45966.187121527779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45966.187121527779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45966.187121527779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45966.187121527779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45966.187121527779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45966.187121527779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45966.187121527779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45966.187121527779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45966.187121527779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45966.187121527779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45966.187121527779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45966.187121527779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45966.187121527779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45966.187121527779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45966.187121527779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45966.187121527779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45966.187121527779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45966.187121527779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45966.187121527779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45966.187121527779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45966.187121527779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45966.187121527779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45966.187121527779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45966.187121527779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45966.187121527779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45966.187121527779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45966.187121527779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45966.187121527779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45966.187121527779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45966.187121527779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45966.187121527779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45966.187121527779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45966.187121527779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45966.187121527779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45966.187121527779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45966.187121527779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45966.187121527779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45966.187121527779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45966.187121527779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45966.187121527779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45966.187121527779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45966.187121527779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45966.187121527779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45966.187121527779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45966.187121527779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45966.187121527779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45966.187121527779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45966.187121527779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45966.187121527779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45966.187121527779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45966.187121527779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45966.187121527779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45966.187121527779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45966.187121527779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45966.187121527779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45966.187121527779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45966.187121527779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45966.187121527779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45966.187121527779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45966.187121527779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45966.187121527779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45966.187121527779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45966.187121527779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45966.187121527779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45966.187121527779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45966.187121527779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45966.187121527779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45966.187121527779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45966.187121527779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45966.187121527779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45966.187121527779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45966.187121527779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45966.187121527779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45966.187121527779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45966.187121527779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45966.187121527779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45966.187121527779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45966.187121527779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45966.187121527779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45966.187121527779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45966.187121527779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45966.187121527779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45966.187121527779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45966.187121527779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45966.187121527779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45966.187121527779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45966.187121527779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45966.187121527779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45966.187121527779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45966.187121527779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45966.187121527779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45966.187121527779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45966.187121527779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45966.187121527779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45966.187121527779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45966.187121527779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45966.187121527779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45966.187121527779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45966.187121527779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45966.187121527779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45966.187121527779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45966.187121527779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45966.187121527779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45966.187121527779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45966.187121527779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45966.187121527779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45966.187121527779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45966.187121527779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45966.187121527779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45966.187121527779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45966.187121527779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45966.187121527779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45966.187121527779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45966.187121527779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45966.187121527779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45966.187121527779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45966.187121527779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45966.187121527779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45966.187121527779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45966.187121527779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45966.187121527779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45966.187121527779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45966.187121527779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45966.187121527779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45966.187121527779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45966.187121527779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45966.187121527779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45966.187121527779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45966.187121527779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45966.187121527779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45966.187121527779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45966.187121527779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45966.187121527779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45966.187121527779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45966.187121527779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45966.187121527779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45966.187121527779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45966.187121527779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45966.187121527779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45966.187121527779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45966.187121527779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45966.187121527779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45966.187121527779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45966.187121527779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45966.187121527779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45966.187121527779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45966.187121527779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45966.187121527779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45966.187121527779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45966.187121527779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45966.187121527779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45966.187121527779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45966.187121527779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45966.187121527779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45966.187121527779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45966.187121527779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45966.187121527779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45966.187121527779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45966.187121527779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45966.187121527779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45966.187121527779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45966.187121527779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45966.187121527779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45966.187121527779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45966.187121527779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45966.187121527779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45966.187121527779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45966.187121527779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45966.187121527779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45966.187121527779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45966.187121527779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45966.187121527779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45966.187121527779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45966.187121527779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45966.187121527779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45966.187121527779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45966.187121527779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45966.187121527779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45966.187121527779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45966.187121527779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45966.187121527779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45966.187121527779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45966.187121527779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45966.187121527779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45966.187121527779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45966.187121527779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45966.187121527779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45966.187121527779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45966.187121527779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45966.187121527779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45966.187121527779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45966.187121527779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45966.187121527779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45966.187121527779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45966.187121527779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45966.187121527779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45966.187121527779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45966.187121527779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45966.187121527779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45966.187121527779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45966.187121527779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45966.187121527779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45966.187121527779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45966.187121527779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45966.187121527779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45966.187121527779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45966.187121527779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45966.187121527779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45966.187121527779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45966.187121527779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45966.187121527779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45966.187121527779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45966.187121527779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45966.187121527779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45966.187121527779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45966.187121527779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45966.187121527779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45966.187121527779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45966.187121527779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45966.187121527779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45966.187121527779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45966.187121527779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45966.187121527779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45966.187121527779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45966.187121527779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45966.187121527779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45966.187121527779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45966.187121527779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45966.187121527779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45966.187121527779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45966.187121527779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45966.187121527779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45966.187121527779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45966.187121527779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45966.187121527779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45966.187121527779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45966.187121527779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45966.187121527779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45966.187121527779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45966.187121527779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45966.187121527779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45966.187121527779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45966.187121527779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45966.187121527779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45966.187121527779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45966.187121527779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45966.187121527779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45966.187121527779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45966.187121527779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45966.187121527779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45966.187121527779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45966.187121527779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45966.187121527779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45966.187121527779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45966.187121527779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45966.187121527779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45966.187121527779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45966.187121527779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45966.187121527779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45966.187121527779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45966.187121527779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45966.187121527779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45966.187121527779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45966.187121527779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45966.187121527779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45966.187121527779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45966.187121527779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45966.187121527779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45966.187121527779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45966.187121527779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45966.187121527779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45966.187121527779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45966.187121527779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45966.187121527779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45966.187121527779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45966.187121527779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45966.187121527779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45966.187121527779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45966.187121527779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45966.187121527779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45966.187121527779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45966.187121527779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45966.187121527779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45966.187121527779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45966.187121527779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45966.187121527779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45966.187121527779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45966.187121527779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45966.187121527779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45966.187121527779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45966.187121527779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45966.187121527779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45966.187121527779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45966.187121527779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45966.187121527779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45966.187121527779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45966.187121527779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45966.187121527779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45966.187121527779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45966.187121527779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45966.187121527779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45966.187121527779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45966.187121527779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45966.187121527779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45966.187121527779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45966.187121527779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45966.187121527779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45966.187121527779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45966.187121527779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45966.187121527779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45966.187121527779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45966.187121527779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45966.187121527779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45966.187121527779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45966.187121527779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45966.187121527779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45966.187121527779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45966.187121527779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45966.187121527779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45966.187121527779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45966.187121527779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45966.187121527779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45966.187121527779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45966.187121527779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45966.187121527779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45966.187121527779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45966.187121527779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45966.187121527779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45966.187121527779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45966.187121527779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45966.187121527779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45966.187121527779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45966.187121527779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45966.187121527779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45966.187121527779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45966.187121527779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45966.187121527779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45966.187121527779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45966.187121527779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45966.187121527779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45966.187121527779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45966.187121527779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45966.187121527779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45966.187121527779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45966.187121527779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45966.187121527779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45966.187121527779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45966.187121527779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45966.187121527779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45966.187121527779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45966.187121527779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45966.187121527779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45966.187121527779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45966.187121527779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45966.187121527779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45966.187121527779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45966.187121527779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45966.187121527779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45966.187121527779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45966.187121527779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45966.187121527779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45966.187121527779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45966.187121527779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45966.187121527779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45966.187121527779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45966.187121527779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45966.187121527779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45966.187121527779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45966.187121527779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45966.187121527779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45966.187121527779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45966.187121527779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45966.187121527779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45966.187121527779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45966.187121527779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45966.187121527779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45966.187121527779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45966.187121527779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45966.187121527779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45966.187121527779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45966.187121527779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45966.187121527779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45966.187121527779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45966.187121527779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45966.187121527779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45966.187121527779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45966.187121527779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45966.187121527779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45966.187121527779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45966.187121527779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45966.187121527779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45966.187121527779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45966.187121527779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45966.187121527779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45966.187121527779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45966.187121527779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45966.187121527779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45966.187121527779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45966.187121527779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45966.187121527779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45966.187121527779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45966.187121527779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45966.187121527779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45966.187121527779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45966.187121527779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45966.187121527779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45966.187121527779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45966.187121527779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45966.187121527779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45966.187121527779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45966.187121527779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45966.187121527779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45966.187121527779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45966.187121527779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45966.187121527779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45966.187121527779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45966.187121527779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45966.187121527779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45966.187121527779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45966.187121527779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45966.187121527779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45966.187121527779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45966.187121527779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45966.187121527779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45966.187121527779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45966.187121527779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45966.187121527779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45966.187121527779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45966.187121527779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45966.187121527779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45966.187121527779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45966.187121527779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45966.187121527779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45966.187121527779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45966.187121527779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45966.187121527779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45966.187121527779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45966.187121527779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45966.187121527779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45966.187121527779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45966.187121527779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45966.187121527779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45966.187121527779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45966.187121527779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45966.187121527779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45966.187121527779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45966.187121527779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45966.187121527779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45966.187121527779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45966.187121527779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45966.187121527779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45966.187121527779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45966.187121527779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45966.187121527779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45966.187121527779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45966.187121527779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45966.187121527779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45966.187121527779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262.70640393518261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93"/>
      <c r="E3" s="97"/>
      <c r="F3" s="122"/>
      <c r="G3" s="123">
        <f ca="1">IFERROR(NOW()-F3,"")</f>
        <v>45966.187121527779</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45966.187121527779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45966.187121527779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45966.187121527779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45966.187121527779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45966.187121527779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45966.187121527779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45966.187121527779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45966.187121527779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45966.187121527779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45966.187121527779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45966.187121527779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45966.187121527779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45966.187121527779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45966.187121527779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45966.187121527779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45966.187121527779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45966.187121527779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45966.187121527779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45966.187121527779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45966.187121527779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45966.187121527779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45966.187121527779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45966.187121527779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45966.187121527779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45966.187121527779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45966.187121527779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45966.187121527779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45966.187121527779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45966.187121527779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45966.187121527779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45966.187121527779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45966.187121527779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45966.187121527779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45966.187121527779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45966.187121527779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45966.187121527779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45966.187121527779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45966.187121527779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45966.187121527779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45966.187121527779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45966.187121527779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45966.187121527779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45966.187121527779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45966.187121527779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45966.187121527779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45966.187121527779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45966.187121527779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45966.187121527779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45966.187121527779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45966.187121527779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45966.187121527779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45966.187121527779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45966.187121527779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45966.187121527779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45966.187121527779</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45966.187121527779</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74.355061342590488</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39.998244212962163</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17.526010416666395</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45966.187121527779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45966.187121527779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45966.187121527779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45966.187121527779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45966.187121527779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45966.187121527779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45966.187121527779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45966.187121527779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45966.187121527779</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45966.187121527779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45966.187121527779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45966.187121527779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45966.187121527779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45966.187121527779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45966.187121527779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45966.187121527779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45966.187121527779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45966.187121527779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45966.187121527779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45966.187121527779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45966.187121527779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45966.187121527779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45966.187121527779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45966.187121527779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45966.187121527779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45966.187121527779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45966.187121527779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45966.187121527779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45966.187121527779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45966.187121527779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45966.187121527779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45966.187121527779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45966.187121527779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45966.187121527779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45966.187121527779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45966.187121527779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45966.187121527779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45966.187121527779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45966.187121527779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45966.187121527779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45966.187121527779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45966.187121527779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45966.187121527779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45966.187121527779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45966.187121527779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45966.187121527779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45966.187121527779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45966.187121527779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45966.187121527779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45966.187121527779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45966.187121527779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45966.187121527779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45966.187121527779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45966.187121527779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45966.187121527779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45966.187121527779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45966.187121527779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45966.187121527779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45966.187121527779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45966.187121527779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45966.187121527779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45966.187121527779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45966.187121527779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45966.187121527779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45966.187121527779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45966.187121527779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45966.187121527779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45966.187121527779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45966.187121527779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45966.187121527779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45966.187121527779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45966.187121527779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45966.187121527779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45966.187121527779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45966.187121527779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45966.187121527779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45966.187121527779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45966.187121527779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45966.187121527779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45966.187121527779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45966.187121527779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45966.187121527779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45966.187121527779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45966.187121527779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45966.187121527779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45966.187121527779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45966.187121527779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45966.187121527779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45966.187121527779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45966.187121527779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45966.187121527779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45966.187121527779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45966.187121527779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45966.187121527779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45966.187121527779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45966.187121527779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45966.187121527779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45966.187121527779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45966.187121527779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45966.187121527779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45966.187121527779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45966.187121527779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45966.187121527779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45966.187121527779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45966.187121527779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45966.187121527779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45966.187121527779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45966.187121527779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45966.187121527779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45966.187121527779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45966.187121527779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45966.187121527779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45966.187121527779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45966.187121527779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45966.187121527779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45966.187121527779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45966.187121527779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45966.187121527779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45966.187121527779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45966.187121527779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45966.187121527779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45966.187121527779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45966.187121527779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45966.187121527779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45966.187121527779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45966.187121527779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45966.187121527779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45966.187121527779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45966.187121527779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45966.187121527779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45966.187121527779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45966.187121527779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45966.187121527779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45966.187121527779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45966.187121527779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45966.187121527779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45966.187121527779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45966.187121527779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45966.187121527779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45966.187121527779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45966.187121527779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45966.187121527779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45966.187121527779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45966.187121527779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45966.187121527779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45966.187121527779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45966.187121527779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45966.187121527779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45966.187121527779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45966.187121527779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45966.187121527779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45966.187121527779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45966.187121527779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45966.187121527779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45966.187121527779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45966.187121527779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45966.187121527779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45966.187121527779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45966.187121527779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45966.187121527779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45966.187121527779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45966.187121527779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45966.187121527779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45966.187121527779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45966.187121527779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45966.187121527779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45966.187121527779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45966.187121527779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45966.187121527779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45966.187121527779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45966.187121527779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45966.187121527779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45966.187121527779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45966.187121527779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45966.187121527779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45966.187121527779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45966.187121527779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45966.187121527779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45966.187121527779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45966.187121527779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45966.187121527779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45966.187121527779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45966.187121527779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45966.187121527779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45966.187121527779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45966.187121527779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45966.187121527779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45966.187121527779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45966.187121527779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45966.187121527779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45966.187121527779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45966.187121527779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45966.187121527779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45966.187121527779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45966.187121527779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45966.187121527779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45966.187121527779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45966.187121527779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45966.187121527779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45966.187121527779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45966.187121527779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45966.187121527779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45966.187121527779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45966.187121527779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45966.187121527779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45966.187121527779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45966.187121527779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45966.187121527779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45966.187121527779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45966.187121527779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45966.187121527779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45966.187121527779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45966.187121527779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45966.187121527779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45966.187121527779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45966.187121527779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45966.187121527779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45966.187121527779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45966.187121527779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45966.187121527779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45966.187121527779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45966.187121527779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45966.187121527779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45966.187121527779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45966.187121527779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45966.187121527779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45966.187121527779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45966.187121527779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45966.187121527779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45966.187121527779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45966.187121527779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45966.187121527779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45966.187121527779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45966.187121527779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45966.187121527779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45966.187121527779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45966.187121527779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45966.187121527779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45966.187121527779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45966.187121527779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45966.187121527779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45966.187121527779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45966.187121527779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45966.187121527779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45966.187121527779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45966.187121527779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45966.187121527779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45966.187121527779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45966.187121527779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45966.187121527779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45966.187121527779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45966.187121527779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45966.187121527779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45966.187121527779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45966.187121527779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45966.187121527779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45966.187121527779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45966.187121527779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45966.187121527779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45966.187121527779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45966.187121527779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45966.187121527779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45966.187121527779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45966.187121527779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45966.187121527779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45966.187121527779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45966.187121527779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45966.187121527779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45966.187121527779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45966.187121527779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45966.187121527779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45966.187121527779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45966.187121527779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45966.187121527779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45966.187121527779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45966.187121527779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45966.187121527779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45966.187121527779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45966.187121527779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45966.187121527779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45966.187121527779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45966.187121527779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45966.187121527779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45966.187121527779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45966.187121527779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45966.187121527779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45966.187121527779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45966.187121527779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45966.187121527779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45966.187121527779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45966.187121527779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45966.187121527779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45966.187121527779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45966.187121527779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45966.187121527779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45966.187121527779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45966.187121527779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45966.187121527779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45966.187121527779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45966.187121527779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45966.187121527779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45966.187121527779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45966.187121527779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45966.187121527779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45966.187121527779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45966.187121527779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45966.187121527779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45966.187121527779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45966.187121527779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45966.187121527779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45966.187121527779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45966.187121527779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45966.187121527779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45966.187121527779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45966.187121527779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45966.187121527779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45966.187121527779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45966.187121527779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45966.187121527779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45966.187121527779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45966.187121527779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45966.187121527779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45966.187121527779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45966.187121527779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45966.187121527779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45966.187121527779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45966.187121527779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45966.187121527779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45966.187121527779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45966.187121527779</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39117</v>
      </c>
      <c r="B2" s="171" t="str">
        <f>IFERROR(VLOOKUP(D2,DB!A:K,11,0),"")</f>
        <v>R6</v>
      </c>
      <c r="C2" s="168">
        <v>1</v>
      </c>
      <c r="D2" s="171" t="s">
        <v>38995</v>
      </c>
      <c r="E2" s="102" t="s">
        <v>39021</v>
      </c>
      <c r="F2" s="173">
        <v>45965.823483796295</v>
      </c>
      <c r="G2" s="115">
        <f ca="1">IFERROR(NOW()-F2,"-")</f>
        <v>0.36363773148332257</v>
      </c>
      <c r="H2" s="173">
        <v>45965.794849537036</v>
      </c>
      <c r="I2" s="171" t="str">
        <f>IFERROR(VLOOKUP(D2,DB!A:F,6,0),"")</f>
        <v>Generator-SG</v>
      </c>
      <c r="J2" s="102" t="str">
        <f>IFERROR(VLOOKUP(D2,DB!A:G,7,0),"")</f>
        <v>Vandalized</v>
      </c>
      <c r="K2" s="169" t="s">
        <v>39118</v>
      </c>
      <c r="L2" s="174" t="str">
        <f>IFERROR(VLOOKUP(D2,DB!A:I,9,0),"")</f>
        <v>Latis</v>
      </c>
    </row>
    <row r="3" spans="1:16383" ht="31.5" customHeight="1">
      <c r="A3" s="170" t="s">
        <v>39119</v>
      </c>
      <c r="B3" s="171" t="str">
        <f>IFERROR(VLOOKUP(D3,DB!A:K,11,0),"")</f>
        <v>R6</v>
      </c>
      <c r="C3" s="168">
        <v>2</v>
      </c>
      <c r="D3" s="171" t="s">
        <v>35976</v>
      </c>
      <c r="E3" s="102" t="s">
        <v>39021</v>
      </c>
      <c r="F3" s="173">
        <v>45966.139872685184</v>
      </c>
      <c r="G3" s="115">
        <f ca="1">IFERROR(NOW()-F3,"-")</f>
        <v>4.7248842594854068E-2</v>
      </c>
      <c r="H3" s="173">
        <v>45966.132962962962</v>
      </c>
      <c r="I3" s="171" t="str">
        <f>IFERROR(VLOOKUP(D3,DB!A:F,6,0),"")</f>
        <v>SCECO</v>
      </c>
      <c r="J3" s="102" t="str">
        <f>IFERROR(VLOOKUP(D3,DB!A:G,7,0),"")</f>
        <v>Vandalized</v>
      </c>
      <c r="K3" s="169" t="s">
        <v>39120</v>
      </c>
      <c r="L3" s="174" t="str">
        <f>IFERROR(VLOOKUP(D3,DB!A:I,9,0),"")</f>
        <v>Latis</v>
      </c>
    </row>
    <row r="4" spans="1:16383" ht="31.5" customHeight="1">
      <c r="A4" s="170" t="s">
        <v>39121</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39122</v>
      </c>
      <c r="L4" s="174" t="str">
        <f>IFERROR(VLOOKUP(D4,DB!A:I,9,0),"")</f>
        <v>Latis</v>
      </c>
    </row>
    <row r="5" spans="1:16383" ht="31.5" customHeight="1">
      <c r="A5" s="170" t="s">
        <v>39123</v>
      </c>
      <c r="B5" s="171" t="str">
        <f>IFERROR(VLOOKUP(D5,DB!A:K,11,0),"")</f>
        <v>R6</v>
      </c>
      <c r="C5" s="168">
        <v>1</v>
      </c>
      <c r="D5" s="175" t="s">
        <v>36778</v>
      </c>
      <c r="E5" s="102" t="s">
        <v>39021</v>
      </c>
      <c r="F5" s="173">
        <v>45966.150324074071</v>
      </c>
      <c r="G5" s="115">
        <f ca="1">IFERROR(NOW()-F5,"-")</f>
        <v>3.6797453707549721E-2</v>
      </c>
      <c r="H5" s="173">
        <v>45966.137962962966</v>
      </c>
      <c r="I5" s="171" t="str">
        <f>IFERROR(VLOOKUP(D5,DB!A:F,6,0),"")</f>
        <v>SCECO</v>
      </c>
      <c r="J5" s="102" t="str">
        <f>IFERROR(VLOOKUP(D5,DB!A:G,7,0),"")</f>
        <v>Dead</v>
      </c>
      <c r="K5" s="169" t="s">
        <v>39122</v>
      </c>
      <c r="L5" s="174" t="str">
        <f>IFERROR(VLOOKUP(D5,DB!A:I,9,0),"")</f>
        <v>Latis</v>
      </c>
    </row>
    <row r="6" spans="1:16383" ht="31.5" customHeight="1">
      <c r="A6" s="170" t="s">
        <v>39124</v>
      </c>
      <c r="B6" s="171" t="str">
        <f>IFERROR(VLOOKUP(D6,DB!A:K,11,0),"")</f>
        <v>R6</v>
      </c>
      <c r="C6" s="168">
        <v>1</v>
      </c>
      <c r="D6" s="175" t="s">
        <v>35285</v>
      </c>
      <c r="E6" s="102" t="s">
        <v>39021</v>
      </c>
      <c r="F6" s="173">
        <v>45966.149375000001</v>
      </c>
      <c r="G6" s="115">
        <f ca="1">IFERROR(NOW()-F6,"-")</f>
        <v>3.7746527777926531E-2</v>
      </c>
      <c r="H6" s="173">
        <v>45966.137962962966</v>
      </c>
      <c r="I6" s="171" t="str">
        <f>IFERROR(VLOOKUP(D6,DB!A:F,6,0),"")</f>
        <v>SCECO</v>
      </c>
      <c r="J6" s="102" t="str">
        <f>IFERROR(VLOOKUP(D6,DB!A:G,7,0),"")</f>
        <v>Vandalized</v>
      </c>
      <c r="K6" s="169" t="s">
        <v>39122</v>
      </c>
      <c r="L6" s="174" t="str">
        <f>IFERROR(VLOOKUP(D6,DB!A:I,9,0),"")</f>
        <v>Latis</v>
      </c>
    </row>
    <row r="7" spans="1:16383" ht="31.5" customHeight="1">
      <c r="A7" s="170" t="s">
        <v>39121</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39122</v>
      </c>
      <c r="L7" s="174" t="str">
        <f>IFERROR(VLOOKUP(D7,DB!A:I,9,0),"")</f>
        <v>Latis</v>
      </c>
    </row>
    <row r="8" spans="1:16383" ht="31.5" customHeight="1">
      <c r="A8" s="170"/>
      <c r="B8" s="171" t="str">
        <f>IFERROR(VLOOKUP(D8,DB!A:K,11,0),"")</f>
        <v/>
      </c>
      <c r="C8" s="168"/>
      <c r="D8" s="171"/>
      <c r="E8" s="102"/>
      <c r="F8" s="173"/>
      <c r="G8" s="115">
        <f ca="1">IFERROR(NOW()-F8,"-")</f>
        <v>45966.187121527779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45966.187121527779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45966.187121527779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45966.187121527779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45966.187121527779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45966.187121527779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45966.187121527779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45966.187121527779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45966.187121527779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45966.187121527779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45966.187121527779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45966.187121527779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45966.187121527779</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45966.187121527779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45966.187121527779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45966.187121527779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45966.187121527779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45966.187121527779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45966.187121527779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45966.187121527779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45966.187121527779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45966.187121527779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45966.187121527779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45966.187121527779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45966.187121527779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45966.187121527779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45966.187121527779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45966.187121527779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45966.187121527779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45966.187121527779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45966.187121527779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45966.187121527779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45966.187121527779</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2025-11-05T01:31:31Z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