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58" documentId="13_ncr:1_{F6CB121F-512D-4AA6-A0C1-0FB36C537598}" xr6:coauthVersionLast="47" xr6:coauthVersionMax="47" xr10:uidLastSave="{6B4C30E4-C214-4127-987C-53C7E1856DB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<sst xmlns="http://schemas.openxmlformats.org/spreadsheetml/2006/main" count="180274" uniqueCount="39121">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</sst>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301.39673819444579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0.27350902777834563</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45964.345164120372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45964.345164120372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45964.345164120372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45964.345164120372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45964.345164120372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45964.345164120372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45964.345164120372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45964.345164120372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45964.345164120372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45964.345164120372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45964.345164120372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45964.345164120372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45964.345164120372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45964.345164120372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45964.345164120372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45964.345164120372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45964.345164120372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45964.345164120372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45964.345164120372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45964.345164120372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45964.345164120372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45964.345164120372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45964.345164120372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45964.345164120372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45964.345164120372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45964.345164120372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45964.345164120372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45964.345164120372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45964.345164120372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45964.345164120372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45964.345164120372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45964.345164120372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45964.345164120372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45964.345164120372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45964.345164120372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45964.345164120372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45964.345164120372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45964.345164120372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45964.345164120372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45964.345164120372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45964.345164120372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45964.345164120372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45964.345164120372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45964.345164120372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45964.345164120372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45964.345164120372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45964.345164120372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45964.345164120372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45964.345164120372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45964.345164120372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45964.345164120372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45964.345164120372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45964.345164120372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45964.345164120372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45964.345164120372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45964.345164120372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45964.345164120372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45964.345164120372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45964.345164120372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45964.345164120372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45964.345164120372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45964.345164120372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45964.345164120372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45964.345164120372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45964.345164120372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45964.345164120372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45964.345164120372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45964.345164120372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45964.345164120372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45964.345164120372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45964.345164120372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45964.345164120372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45964.345164120372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45964.345164120372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45964.345164120372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45964.345164120372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45964.345164120372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45964.345164120372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45964.345164120372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45964.345164120372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45964.345164120372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45964.345164120372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45964.345164120372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45964.345164120372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45964.345164120372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45964.345164120372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45964.345164120372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45964.345164120372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45964.345164120372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45964.345164120372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45964.345164120372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45964.345164120372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45964.345164120372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45964.345164120372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45964.345164120372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45964.345164120372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45964.345164120372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45964.345164120372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45964.345164120372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45964.345164120372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45964.345164120372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45964.345164120372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45964.345164120372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45964.345164120372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45964.345164120372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45964.345164120372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45964.345164120372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45964.345164120372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45964.345164120372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139.34532615741045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5.6030807870411081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45964.345164120372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45964.345164120372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8" t="s">
        <v>27612</v>
      </c>
      <c r="E7" s="113"/>
      <c r="F7" s="114"/>
      <c r="G7" s="115">
        <f ca="1">IFERROR(NOW()-F7,"-")</f>
        <v>45964.345164120372</v>
      </c>
      <c r="H7" s="114"/>
      <c r="I7" s="18" t="str">
        <f>IFERROR(VLOOKUP(D7,DB!A:F,6,0),"")</f>
        <v>SCECO</v>
      </c>
      <c r="J7" s="18" t="str">
        <f>IFERROR(VLOOKUP(D7,DB!A:G,7,0),"")</f>
        <v>No BB Shifted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45964.345164120372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45964.345164120372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45964.345164120372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45964.345164120372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45964.345164120372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45964.345164120372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45964.345164120372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45964.345164120372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45964.345164120372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45964.345164120372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45964.345164120372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45964.345164120372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45964.345164120372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45964.345164120372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45964.345164120372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45964.345164120372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45964.345164120372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45964.345164120372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45964.345164120372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45964.345164120372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45964.345164120372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45964.345164120372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45964.345164120372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45964.345164120372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45964.345164120372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45964.345164120372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45964.345164120372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45964.345164120372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45964.345164120372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45964.345164120372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45964.345164120372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45964.345164120372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45964.345164120372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45964.345164120372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45964.345164120372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45964.345164120372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45964.345164120372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45964.345164120372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45964.345164120372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45964.345164120372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45964.345164120372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45964.345164120372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45964.345164120372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45964.345164120372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45964.345164120372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45964.345164120372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45964.345164120372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45964.345164120372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45964.345164120372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45964.345164120372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45964.345164120372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45964.345164120372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45964.345164120372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45964.345164120372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45964.345164120372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45964.345164120372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45964.345164120372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45964.345164120372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45964.345164120372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45964.345164120372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45964.345164120372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45964.345164120372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45964.345164120372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45964.345164120372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45964.345164120372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45964.345164120372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45964.345164120372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45964.345164120372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45964.345164120372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45964.345164120372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45964.345164120372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45964.345164120372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45964.345164120372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45964.345164120372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45964.345164120372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45964.345164120372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45964.345164120372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45964.345164120372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45964.345164120372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45964.345164120372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45964.345164120372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45964.345164120372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45964.345164120372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45964.345164120372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45964.345164120372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45964.345164120372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45964.345164120372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45964.345164120372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45964.345164120372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45964.345164120372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45964.345164120372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45964.345164120372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45964.345164120372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45964.345164120372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45964.345164120372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45964.345164120372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45964.345164120372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45964.345164120372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45964.345164120372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45964.345164120372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45964.345164120372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45964.345164120372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45964.345164120372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45964.345164120372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45964.345164120372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45964.345164120372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45964.345164120372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45964.345164120372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45964.345164120372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45964.345164120372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45964.345164120372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45964.345164120372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45964.345164120372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45964.345164120372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45964.345164120372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45964.345164120372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45964.345164120372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45964.345164120372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45964.345164120372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45964.345164120372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45964.345164120372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45964.345164120372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45964.345164120372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45964.345164120372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45964.345164120372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45964.345164120372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45964.345164120372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45964.345164120372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45964.345164120372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45964.345164120372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45964.345164120372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45964.345164120372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45964.345164120372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45964.345164120372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45964.345164120372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45964.345164120372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45964.345164120372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45964.345164120372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45964.345164120372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45964.345164120372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45964.345164120372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45964.345164120372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45964.345164120372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45964.345164120372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45964.345164120372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45964.345164120372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45964.345164120372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45964.345164120372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45964.345164120372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45964.345164120372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45964.345164120372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45964.345164120372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45964.345164120372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45964.345164120372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45964.345164120372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45964.345164120372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45964.345164120372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45964.345164120372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45964.345164120372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45964.345164120372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45964.345164120372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45964.345164120372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45964.345164120372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45964.345164120372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45964.345164120372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45964.345164120372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45964.345164120372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45964.345164120372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45964.345164120372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45964.345164120372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45964.345164120372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45964.345164120372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45964.345164120372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45964.345164120372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45964.345164120372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45964.345164120372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45964.345164120372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45964.345164120372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45964.345164120372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45964.345164120372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45964.345164120372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45964.345164120372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45964.345164120372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45964.345164120372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45964.345164120372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45964.345164120372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45964.345164120372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45964.345164120372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45964.345164120372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45964.345164120372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45964.345164120372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45964.345164120372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45964.345164120372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45964.345164120372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45964.345164120372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45964.345164120372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45964.345164120372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45964.345164120372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45964.345164120372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45964.345164120372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45964.345164120372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45964.345164120372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45964.345164120372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45964.345164120372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45964.345164120372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45964.345164120372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45964.345164120372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45964.345164120372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45964.345164120372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45964.345164120372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45964.345164120372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45964.345164120372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45964.345164120372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45964.345164120372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45964.345164120372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45964.345164120372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45964.345164120372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45964.345164120372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45964.345164120372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45964.345164120372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45964.345164120372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45964.345164120372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45964.345164120372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45964.345164120372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45964.345164120372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45964.345164120372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45964.345164120372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45964.345164120372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45964.345164120372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45964.345164120372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45964.345164120372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45964.345164120372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45964.345164120372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45964.345164120372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45964.345164120372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45964.345164120372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45964.345164120372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45964.345164120372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45964.345164120372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45964.345164120372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45964.345164120372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45964.345164120372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45964.345164120372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45964.345164120372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45964.345164120372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45964.345164120372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45964.345164120372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45964.345164120372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45964.345164120372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45964.345164120372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45964.345164120372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45964.345164120372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45964.345164120372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45964.345164120372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45964.345164120372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45964.345164120372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45964.345164120372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45964.345164120372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45964.345164120372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45964.345164120372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45964.345164120372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45964.345164120372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45964.345164120372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45964.345164120372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45964.345164120372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45964.345164120372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45964.345164120372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45964.345164120372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45964.345164120372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45964.345164120372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45964.345164120372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45964.345164120372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45964.345164120372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45964.345164120372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45964.345164120372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45964.345164120372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45964.345164120372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45964.345164120372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45964.345164120372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45964.345164120372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45964.345164120372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45964.345164120372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45964.345164120372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45964.345164120372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45964.345164120372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45964.345164120372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45964.345164120372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45964.345164120372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45964.345164120372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45964.345164120372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45964.345164120372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45964.345164120372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45964.345164120372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45964.345164120372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45964.345164120372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45964.345164120372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45964.345164120372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45964.345164120372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45964.345164120372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45964.345164120372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45964.345164120372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45964.345164120372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45964.345164120372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45964.345164120372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45964.345164120372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45964.345164120372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45964.345164120372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45964.345164120372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45964.345164120372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45964.345164120372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45964.345164120372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45964.345164120372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45964.345164120372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45964.345164120372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45964.345164120372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45964.345164120372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45964.345164120372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45964.345164120372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45964.345164120372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45964.345164120372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45964.345164120372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45964.345164120372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45964.345164120372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45964.345164120372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45964.345164120372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45964.345164120372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45964.345164120372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45964.345164120372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45964.345164120372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45964.345164120372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45964.345164120372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45964.345164120372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45964.345164120372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45964.345164120372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45964.345164120372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45964.345164120372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45964.345164120372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45964.345164120372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45964.345164120372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45964.345164120372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45964.345164120372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45964.345164120372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45964.345164120372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45964.345164120372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45964.345164120372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45964.345164120372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45964.345164120372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45964.345164120372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45964.345164120372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45964.345164120372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45964.345164120372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45964.345164120372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45964.345164120372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45964.345164120372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45964.345164120372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45964.345164120372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45964.345164120372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45964.345164120372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45964.345164120372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45964.345164120372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45964.345164120372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45964.345164120372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45964.345164120372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45964.345164120372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45964.345164120372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45964.345164120372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45964.345164120372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45964.345164120372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45964.345164120372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45964.345164120372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45964.345164120372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45964.345164120372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45964.345164120372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45964.345164120372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45964.345164120372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45964.345164120372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45964.345164120372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45964.345164120372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45964.345164120372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45964.345164120372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45964.345164120372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45964.345164120372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45964.345164120372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45964.345164120372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45964.345164120372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45964.345164120372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45964.345164120372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45964.345164120372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45964.345164120372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45964.345164120372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45964.345164120372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45964.345164120372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45964.345164120372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45964.345164120372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45964.345164120372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45964.345164120372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45964.345164120372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45964.345164120372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45964.345164120372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45964.345164120372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45964.345164120372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45964.345164120372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45964.345164120372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45964.345164120372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45964.345164120372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45964.345164120372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45964.345164120372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45964.345164120372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45964.345164120372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45964.345164120372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45964.345164120372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45964.345164120372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45964.345164120372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45964.345164120372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45964.345164120372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45964.345164120372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45964.345164120372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45964.345164120372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45964.345164120372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45964.345164120372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45964.345164120372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45964.345164120372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45964.345164120372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45964.345164120372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45964.345164120372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45964.345164120372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45964.345164120372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45964.345164120372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45964.345164120372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45964.345164120372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45964.345164120372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45964.345164120372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45964.345164120372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45964.345164120372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45964.345164120372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45964.345164120372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45964.345164120372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45964.345164120372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45964.345164120372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45964.345164120372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45964.345164120372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45964.345164120372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45964.345164120372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45964.345164120372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45964.345164120372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45964.345164120372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45964.345164120372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45964.345164120372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45964.345164120372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45964.345164120372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45964.345164120372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45964.345164120372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45964.345164120372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45964.345164120372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45964.345164120372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45964.345164120372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45964.345164120372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45964.345164120372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45964.345164120372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45964.345164120372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45964.345164120372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45964.345164120372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45964.345164120372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45964.345164120372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45964.345164120372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45964.345164120372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45964.345164120372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45964.345164120372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45964.345164120372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45964.345164120372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45964.345164120372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45964.345164120372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45964.345164120372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45964.345164120372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45964.345164120372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45964.345164120372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45964.345164120372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45964.345164120372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45964.345164120372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45964.345164120372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45964.345164120372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45964.345164120372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45964.345164120372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45964.345164120372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45964.345164120372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45964.345164120372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45964.345164120372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45964.345164120372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45964.345164120372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45964.345164120372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45964.345164120372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45964.345164120372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45964.345164120372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45964.345164120372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45964.345164120372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45964.345164120372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45964.345164120372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45964.345164120372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45964.345164120372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45964.345164120372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45964.345164120372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45964.345164120372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45964.345164120372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45964.345164120372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45964.345164120372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45964.345164120372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45964.345164120372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45964.345164120372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45964.345164120372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45964.345164120372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45964.345164120372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45964.345164120372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45964.345164120372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45964.345164120372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45964.345164120372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45964.345164120372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45964.345164120372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45964.345164120372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45964.345164120372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45964.345164120372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45964.345164120372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45964.345164120372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45964.345164120372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45964.345164120372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45964.345164120372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45964.345164120372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45964.345164120372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45964.345164120372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45964.345164120372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45964.345164120372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45964.345164120372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45964.345164120372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45964.345164120372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45964.345164120372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45964.345164120372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45964.345164120372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45964.345164120372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45964.345164120372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45964.345164120372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45964.345164120372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45964.345164120372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45964.345164120372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45964.345164120372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45964.345164120372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45964.345164120372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45964.345164120372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45964.345164120372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45964.345164120372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45964.345164120372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45964.345164120372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45964.345164120372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45964.345164120372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45964.345164120372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45964.345164120372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45964.345164120372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45964.345164120372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45964.345164120372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45964.345164120372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45964.345164120372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45964.345164120372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45964.345164120372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45964.345164120372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45964.345164120372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45964.345164120372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45964.345164120372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45964.345164120372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45964.345164120372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45964.345164120372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45964.345164120372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45964.345164120372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45964.345164120372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45964.345164120372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45964.345164120372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45964.345164120372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45964.345164120372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45964.345164120372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45964.345164120372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45964.345164120372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45964.345164120372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45964.345164120372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45964.345164120372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45964.345164120372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45964.345164120372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45964.345164120372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45964.345164120372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45964.345164120372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45964.345164120372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45964.345164120372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45964.345164120372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45964.345164120372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45964.345164120372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45964.345164120372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45964.345164120372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45964.345164120372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45964.345164120372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45964.345164120372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45964.345164120372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45964.345164120372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45964.345164120372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45964.345164120372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45964.345164120372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45964.345164120372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45964.345164120372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45964.345164120372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45964.345164120372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45964.345164120372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45964.345164120372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45964.345164120372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45964.345164120372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45964.345164120372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45964.345164120372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45964.345164120372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45964.345164120372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45964.345164120372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45964.345164120372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45964.345164120372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45964.345164120372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45964.345164120372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45964.345164120372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45964.345164120372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45964.345164120372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45964.345164120372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45964.345164120372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45964.345164120372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45964.345164120372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45964.345164120372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45964.345164120372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45964.345164120372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45964.345164120372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45964.345164120372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45964.345164120372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45964.345164120372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45964.345164120372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45964.345164120372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45964.345164120372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45964.345164120372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45964.345164120372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45964.345164120372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45964.345164120372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45964.345164120372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45964.345164120372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45964.345164120372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45964.345164120372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45964.345164120372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45964.345164120372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45964.345164120372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45964.345164120372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45964.345164120372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45964.345164120372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45964.345164120372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45964.345164120372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45964.345164120372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45964.345164120372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45964.345164120372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45964.345164120372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45964.345164120372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45964.345164120372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45964.345164120372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45964.345164120372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45964.345164120372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45964.345164120372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45964.345164120372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45964.345164120372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45964.345164120372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45964.345164120372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45964.345164120372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45964.345164120372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45964.345164120372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45964.345164120372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45964.345164120372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45964.345164120372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45964.345164120372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45964.345164120372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45964.345164120372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45964.345164120372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45964.345164120372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45964.345164120372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45964.345164120372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45964.345164120372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45964.345164120372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45964.345164120372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45964.345164120372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45964.345164120372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45964.345164120372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45964.345164120372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45964.345164120372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45964.345164120372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45964.345164120372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45964.345164120372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45964.345164120372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45964.345164120372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45964.345164120372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45964.345164120372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45964.345164120372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45964.345164120372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45964.345164120372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45964.345164120372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45964.345164120372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45964.345164120372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45964.345164120372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45964.345164120372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45964.345164120372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45964.345164120372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45964.345164120372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45964.345164120372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45964.345164120372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45964.345164120372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45964.345164120372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45964.345164120372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45964.345164120372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45964.345164120372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45964.345164120372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45964.345164120372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45964.345164120372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45964.345164120372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45964.345164120372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45964.345164120372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45964.345164120372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45964.345164120372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45964.345164120372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45964.345164120372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45964.345164120372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45964.345164120372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45964.345164120372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45964.345164120372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45964.345164120372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45964.345164120372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45964.345164120372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45964.345164120372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45964.345164120372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45964.345164120372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45964.345164120372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45964.345164120372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45964.345164120372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45964.345164120372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45964.345164120372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45964.345164120372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45964.345164120372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45964.345164120372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45964.345164120372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45964.345164120372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45964.345164120372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45964.345164120372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45964.345164120372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45964.345164120372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45964.345164120372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45964.345164120372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45964.345164120372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45964.345164120372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45964.345164120372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45964.345164120372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45964.345164120372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45964.345164120372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45964.345164120372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45964.345164120372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45964.345164120372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45964.345164120372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45964.345164120372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45964.345164120372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45964.345164120372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45964.345164120372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45964.345164120372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45964.345164120372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45964.345164120372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45964.345164120372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45964.345164120372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45964.345164120372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45964.345164120372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45964.345164120372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45964.345164120372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45964.345164120372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45964.345164120372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45964.345164120372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45964.345164120372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45964.345164120372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45964.345164120372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45964.345164120372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45964.345164120372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45964.345164120372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45964.345164120372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45964.345164120372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45964.345164120372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45964.345164120372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45964.345164120372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45964.345164120372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45964.345164120372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45964.345164120372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45964.345164120372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45964.345164120372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45964.345164120372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45964.345164120372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45964.345164120372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45964.345164120372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45964.345164120372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45964.345164120372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45964.345164120372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45964.345164120372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45964.345164120372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45964.345164120372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45964.345164120372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45964.345164120372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45964.345164120372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45964.345164120372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45964.345164120372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45964.345164120372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45964.345164120372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45964.345164120372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45964.345164120372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45964.345164120372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45964.345164120372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45964.345164120372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45964.345164120372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45964.345164120372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45964.345164120372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45964.345164120372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45964.345164120372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45964.345164120372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45964.345164120372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45964.345164120372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45964.345164120372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45964.345164120372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45964.345164120372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45964.345164120372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45964.345164120372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45964.345164120372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45964.345164120372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45964.345164120372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45964.345164120372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45964.345164120372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45964.345164120372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45964.345164120372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45964.345164120372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45964.345164120372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45964.345164120372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45964.345164120372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45964.345164120372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45964.345164120372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45964.345164120372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45964.345164120372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45964.345164120372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45964.345164120372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45964.345164120372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45964.345164120372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45964.345164120372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45964.345164120372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45964.345164120372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45964.345164120372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45964.345164120372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45964.345164120372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45964.345164120372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45964.345164120372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45964.345164120372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45964.345164120372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45964.345164120372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45964.345164120372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45964.345164120372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45964.345164120372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45964.345164120372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45964.345164120372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45964.345164120372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45964.345164120372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45964.345164120372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45964.345164120372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45964.345164120372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45964.345164120372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45964.345164120372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45964.345164120372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45964.345164120372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45964.345164120372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45964.345164120372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45964.345164120372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45964.345164120372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45964.345164120372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45964.345164120372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45964.345164120372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45964.345164120372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45964.345164120372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45964.345164120372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45964.345164120372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45964.345164120372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45964.345164120372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45964.345164120372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45964.345164120372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45964.345164120372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45964.345164120372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45964.345164120372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45964.345164120372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45964.345164120372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45964.345164120372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45964.345164120372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45964.345164120372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45964.345164120372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45964.345164120372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45964.345164120372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45964.345164120372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45964.345164120372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45964.345164120372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45964.345164120372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45964.345164120372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45964.345164120372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45964.345164120372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45964.345164120372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45964.345164120372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45964.345164120372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45964.345164120372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45964.345164120372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45964.345164120372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45964.345164120372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45964.345164120372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45964.345164120372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45964.345164120372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45964.345164120372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45964.345164120372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45964.345164120372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45964.345164120372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45964.345164120372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45964.345164120372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45964.345164120372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45964.345164120372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45964.345164120372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45964.345164120372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45964.345164120372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45964.345164120372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45964.345164120372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45964.345164120372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45964.345164120372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45964.345164120372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45964.345164120372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45964.345164120372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45964.345164120372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45964.345164120372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45964.345164120372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45964.345164120372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45964.345164120372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45964.345164120372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45964.345164120372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45964.345164120372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45964.345164120372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45964.345164120372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45964.345164120372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45964.345164120372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45964.345164120372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45964.345164120372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45964.345164120372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45964.345164120372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45964.345164120372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45964.345164120372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45964.345164120372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45964.345164120372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45964.345164120372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45964.345164120372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45964.345164120372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45964.345164120372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45964.345164120372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45964.345164120372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45964.345164120372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45964.345164120372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45964.345164120372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45964.345164120372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45964.345164120372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45964.345164120372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45964.345164120372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45964.345164120372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45964.345164120372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45964.345164120372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45964.345164120372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45964.345164120372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45964.345164120372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45964.345164120372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45964.345164120372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45964.345164120372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45964.345164120372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45964.345164120372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45964.345164120372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45964.345164120372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45964.345164120372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45964.345164120372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45964.345164120372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45964.345164120372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45964.345164120372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45964.345164120372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45964.345164120372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45964.345164120372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45964.345164120372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45964.345164120372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45964.345164120372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45964.345164120372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45964.345164120372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45964.345164120372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45964.345164120372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45964.345164120372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45964.345164120372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45964.345164120372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45964.345164120372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45964.345164120372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45964.345164120372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45964.345164120372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45964.345164120372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45964.345164120372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45964.345164120372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45964.345164120372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45964.345164120372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45964.345164120372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45964.345164120372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45964.345164120372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45964.345164120372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45964.345164120372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45964.345164120372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45964.345164120372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45964.345164120372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45964.345164120372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45964.345164120372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45964.345164120372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45964.345164120372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45964.345164120372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45964.345164120372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45964.345164120372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45964.345164120372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45964.345164120372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45964.345164120372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45964.345164120372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45964.345164120372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45964.345164120372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45964.345164120372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45964.345164120372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45964.345164120372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45964.345164120372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45964.345164120372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45964.345164120372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45964.345164120372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45964.345164120372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45964.345164120372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45964.345164120372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45964.345164120372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45964.345164120372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45964.345164120372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45964.345164120372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45964.345164120372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45964.345164120372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45964.345164120372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45964.345164120372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45964.345164120372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45964.345164120372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45964.345164120372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45964.345164120372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45964.345164120372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45964.345164120372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45964.345164120372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45964.345164120372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45964.345164120372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45964.345164120372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45964.345164120372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45964.345164120372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45964.345164120372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45964.345164120372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45964.345164120372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45964.345164120372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45964.345164120372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45964.345164120372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45964.345164120372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45964.345164120372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45964.345164120372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45964.345164120372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45964.345164120372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45964.345164120372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45964.345164120372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45964.345164120372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45964.345164120372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45964.345164120372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45964.345164120372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45964.345164120372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45964.345164120372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45964.345164120372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45964.345164120372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45964.345164120372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45964.345164120372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45964.345164120372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45964.345164120372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45964.345164120372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45964.345164120372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45964.345164120372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45964.345164120372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45964.345164120372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45964.345164120372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45964.345164120372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45964.345164120372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45964.345164120372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45964.345164120372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45964.345164120372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45964.345164120372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45964.345164120372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45964.345164120372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45964.345164120372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45964.345164120372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45964.345164120372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45964.345164120372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45964.345164120372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45964.345164120372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45964.345164120372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45964.345164120372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45964.345164120372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45964.345164120372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45964.345164120372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45964.345164120372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45964.345164120372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45964.345164120372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45964.345164120372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45964.345164120372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45964.345164120372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45964.345164120372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45964.345164120372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45964.345164120372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45964.345164120372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45964.345164120372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45964.345164120372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45964.345164120372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45964.345164120372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45964.345164120372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45964.345164120372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45964.345164120372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45964.345164120372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45964.345164120372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45964.345164120372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45964.345164120372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45964.345164120372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45964.345164120372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45964.345164120372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45964.345164120372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45964.345164120372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45964.345164120372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45964.345164120372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45964.345164120372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45964.345164120372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45964.345164120372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45964.345164120372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45964.345164120372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45964.345164120372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45964.345164120372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45964.345164120372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45964.345164120372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45964.345164120372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45964.345164120372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45964.345164120372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45964.345164120372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45964.345164120372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45964.345164120372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45964.345164120372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45964.345164120372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45964.345164120372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45964.345164120372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45964.345164120372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45964.345164120372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45964.345164120372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45964.345164120372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45964.345164120372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45964.345164120372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45964.345164120372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45964.345164120372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45964.345164120372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45964.345164120372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45964.345164120372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45964.345164120372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45964.345164120372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45964.345164120372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45964.345164120372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45964.345164120372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45964.345164120372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45964.345164120372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45964.345164120372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45964.345164120372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45964.345164120372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45964.345164120372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45964.345164120372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45964.345164120372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45964.345164120372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45964.345164120372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45964.345164120372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45964.345164120372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45964.345164120372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45964.345164120372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45964.345164120372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45964.345164120372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45964.345164120372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45964.345164120372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45964.345164120372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45964.345164120372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45964.345164120372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45964.345164120372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45964.345164120372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45964.345164120372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45964.345164120372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45964.345164120372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45964.345164120372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45964.345164120372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45964.345164120372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45964.345164120372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45964.345164120372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45964.345164120372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45964.345164120372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45964.345164120372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45964.345164120372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45964.345164120372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45964.345164120372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45964.345164120372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45964.345164120372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45964.345164120372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45964.345164120372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45964.345164120372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260.86444652777573</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33959</v>
      </c>
      <c r="E3" s="97" t="s">
        <v>39021</v>
      </c>
      <c r="F3" s="122">
        <v>45964.339120370372</v>
      </c>
      <c r="G3" s="123">
        <f ca="1">IFERROR(NOW()-F3,"")</f>
        <v>6.0437499996623956E-3</v>
      </c>
      <c r="H3" s="122">
        <v>45964.333043981482</v>
      </c>
      <c r="I3" s="118" t="str">
        <f>IFERROR(VLOOKUP(D3,DB!A:F,6,0),"")</f>
        <v>SCECO</v>
      </c>
      <c r="J3" s="118" t="str">
        <f>IFERROR(VLOOKUP(D3,DB!A:G,7,0),"")</f>
        <v>Dead</v>
      </c>
      <c r="K3" s="124" t="s">
        <v>39112</v>
      </c>
      <c r="L3" s="120" t="str">
        <f>IFERROR(VLOOKUP(D3,DB!A:I,9,0),"")</f>
        <v>Latis</v>
      </c>
    </row>
    <row r="4" spans="1:16" ht="15" customHeight="1">
      <c r="A4" s="118"/>
      <c r="B4" s="118" t="str">
        <f>IFERROR(VLOOKUP(D4,DB!A:K,11,0),"")</f>
        <v/>
      </c>
      <c r="C4" s="119"/>
      <c r="D4" s="120"/>
      <c r="E4" s="97"/>
      <c r="F4" s="122"/>
      <c r="G4" s="123">
        <f ca="1">IFERROR(NOW()-F4,"")</f>
        <v>45964.345164120372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45964.345164120372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45964.345164120372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45964.345164120372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45964.345164120372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45964.345164120372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45964.345164120372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45964.345164120372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45964.345164120372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45964.345164120372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45964.345164120372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45964.345164120372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45964.345164120372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45964.345164120372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45964.345164120372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45964.345164120372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45964.345164120372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45964.345164120372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45964.345164120372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45964.345164120372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45964.345164120372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45964.345164120372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45964.345164120372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45964.345164120372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45964.345164120372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45964.345164120372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45964.345164120372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45964.345164120372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45964.345164120372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45964.345164120372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45964.345164120372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45964.345164120372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45964.345164120372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45964.345164120372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45964.345164120372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45964.345164120372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45964.345164120372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45964.345164120372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45964.345164120372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45964.345164120372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45964.345164120372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45964.345164120372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45964.345164120372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45964.345164120372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45964.345164120372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45964.345164120372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45964.345164120372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45964.345164120372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45964.345164120372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45964.345164120372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45964.345164120372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45964.345164120372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45964.345164120372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45964.345164120372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45964.345164120372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45964.345164120372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45964.345164120372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45964.345164120372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45964.345164120372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45964.345164120372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45964.345164120372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45964.345164120372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45964.345164120372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45964.345164120372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45964.345164120372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45964.345164120372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45964.345164120372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45964.345164120372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45964.345164120372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45964.345164120372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45964.345164120372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45964.345164120372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45964.345164120372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45964.345164120372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45964.345164120372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45964.345164120372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45964.345164120372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45964.345164120372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45964.345164120372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45964.345164120372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45964.345164120372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45964.345164120372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45964.345164120372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45964.345164120372</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45964.345164120372</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72.513103935183608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38.156286805555283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15.684053009259515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74"/>
      <c r="E5" s="151"/>
      <c r="F5" s="152"/>
      <c r="G5" s="153">
        <f ca="1">IFERROR(NOW()-F5,"")</f>
        <v>45964.345164120372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45964.345164120372</v>
      </c>
      <c r="H6" s="152"/>
      <c r="I6" s="151" t="str">
        <f>IFERROR(VLOOKUP(D6,DB!A:F,6,0),"")</f>
        <v/>
      </c>
      <c r="J6" s="151" t="str">
        <f>IFERROR(VLOOKUP(D6,DB!A:G,7,0),"")</f>
        <v/>
      </c>
      <c r="K6" s="151"/>
      <c r="L6" s="151" t="str">
        <f>IFERROR(VLOOKUP(D6,DB!A:I,9,0),"")</f>
        <v/>
      </c>
    </row>
    <row r="7" spans="1:13" ht="30.75">
      <c r="A7" s="151"/>
      <c r="B7" s="151" t="str">
        <f>IFERROR(VLOOKUP(D7,DB!A:K,11,0),"")</f>
        <v/>
      </c>
      <c r="C7" s="151"/>
      <c r="D7" s="151"/>
      <c r="E7" s="151"/>
      <c r="F7" s="152"/>
      <c r="G7" s="153">
        <f ca="1">IFERROR(NOW()-F7,"")</f>
        <v>45964.345164120372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45964.345164120372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45964.345164120372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45964.345164120372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45964.345164120372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45964.345164120372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45964.345164120372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45964.345164120372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45964.345164120372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45964.345164120372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45964.345164120372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45964.345164120372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45964.345164120372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45964.345164120372</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45964.345164120372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45964.345164120372</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45964.345164120372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45964.345164120372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45964.345164120372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45964.345164120372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45964.345164120372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45964.345164120372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45964.345164120372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45964.345164120372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45964.345164120372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45964.345164120372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45964.345164120372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45964.345164120372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45964.345164120372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45964.345164120372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45964.345164120372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45964.345164120372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45964.345164120372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45964.345164120372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45964.345164120372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45964.345164120372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45964.345164120372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45964.345164120372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45964.345164120372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45964.345164120372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45964.345164120372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45964.345164120372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45964.345164120372</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45964.345164120372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45964.345164120372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45964.345164120372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45964.345164120372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45964.345164120372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45964.345164120372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45964.345164120372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45964.345164120372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45964.345164120372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45964.345164120372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45964.345164120372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45964.345164120372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45964.345164120372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45964.345164120372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45964.345164120372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45964.345164120372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45964.345164120372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45964.345164120372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45964.345164120372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45964.345164120372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45964.345164120372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45964.345164120372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45964.345164120372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45964.345164120372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45964.345164120372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45964.345164120372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45964.345164120372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45964.345164120372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45964.345164120372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45964.345164120372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45964.345164120372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45964.345164120372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45964.345164120372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45964.345164120372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45964.345164120372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45964.345164120372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45964.345164120372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45964.345164120372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45964.345164120372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45964.345164120372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45964.345164120372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45964.345164120372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45964.345164120372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45964.345164120372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45964.345164120372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45964.345164120372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45964.345164120372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45964.345164120372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45964.345164120372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45964.345164120372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45964.345164120372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45964.345164120372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45964.345164120372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45964.345164120372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45964.345164120372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45964.345164120372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45964.345164120372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45964.345164120372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45964.345164120372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45964.345164120372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45964.345164120372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45964.345164120372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45964.345164120372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45964.345164120372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45964.345164120372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45964.345164120372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45964.345164120372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45964.345164120372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45964.345164120372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45964.345164120372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45964.345164120372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45964.345164120372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45964.345164120372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45964.345164120372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45964.345164120372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45964.345164120372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45964.345164120372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45964.345164120372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45964.345164120372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45964.345164120372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45964.345164120372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45964.345164120372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45964.345164120372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45964.345164120372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45964.345164120372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45964.345164120372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45964.345164120372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45964.345164120372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45964.345164120372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45964.345164120372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45964.345164120372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45964.345164120372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45964.345164120372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45964.345164120372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45964.345164120372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45964.345164120372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45964.345164120372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45964.345164120372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45964.345164120372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45964.345164120372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45964.345164120372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45964.345164120372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45964.345164120372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45964.345164120372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45964.345164120372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45964.345164120372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45964.345164120372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45964.345164120372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45964.345164120372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45964.345164120372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45964.345164120372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45964.345164120372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45964.345164120372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45964.345164120372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45964.345164120372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45964.345164120372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45964.345164120372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45964.345164120372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45964.345164120372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45964.345164120372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45964.345164120372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45964.345164120372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45964.345164120372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45964.345164120372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45964.345164120372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45964.345164120372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45964.345164120372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45964.345164120372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45964.345164120372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45964.345164120372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45964.345164120372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45964.345164120372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45964.345164120372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45964.345164120372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45964.345164120372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45964.345164120372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45964.345164120372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45964.345164120372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45964.345164120372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45964.345164120372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45964.345164120372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45964.345164120372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45964.345164120372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45964.345164120372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45964.345164120372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45964.345164120372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45964.345164120372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45964.345164120372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45964.345164120372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45964.345164120372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45964.345164120372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45964.345164120372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45964.345164120372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45964.345164120372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45964.345164120372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45964.345164120372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45964.345164120372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45964.345164120372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45964.345164120372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45964.345164120372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45964.345164120372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45964.345164120372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45964.345164120372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45964.345164120372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45964.345164120372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45964.345164120372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45964.345164120372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45964.345164120372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45964.345164120372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45964.345164120372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45964.345164120372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45964.345164120372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45964.345164120372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45964.345164120372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45964.345164120372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45964.345164120372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45964.345164120372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45964.345164120372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45964.345164120372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45964.345164120372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45964.345164120372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45964.345164120372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45964.345164120372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45964.345164120372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45964.345164120372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45964.345164120372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45964.345164120372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45964.345164120372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45964.345164120372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45964.345164120372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45964.345164120372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45964.345164120372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45964.345164120372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45964.345164120372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45964.345164120372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45964.345164120372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45964.345164120372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45964.345164120372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45964.345164120372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45964.345164120372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45964.345164120372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45964.345164120372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45964.345164120372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45964.345164120372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45964.345164120372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45964.345164120372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45964.345164120372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45964.345164120372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45964.345164120372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45964.345164120372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45964.345164120372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45964.345164120372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45964.345164120372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45964.345164120372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45964.345164120372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45964.345164120372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45964.345164120372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45964.345164120372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45964.345164120372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45964.345164120372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45964.345164120372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45964.345164120372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45964.345164120372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45964.345164120372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45964.345164120372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45964.345164120372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45964.345164120372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45964.345164120372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45964.345164120372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45964.345164120372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45964.345164120372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45964.345164120372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45964.345164120372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45964.345164120372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45964.345164120372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45964.345164120372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45964.345164120372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45964.345164120372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45964.345164120372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45964.345164120372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45964.345164120372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45964.345164120372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45964.345164120372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45964.345164120372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45964.345164120372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45964.345164120372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45964.345164120372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45964.345164120372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45964.345164120372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45964.345164120372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45964.345164120372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45964.345164120372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45964.345164120372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45964.345164120372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45964.345164120372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45964.345164120372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45964.345164120372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45964.345164120372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45964.345164120372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45964.345164120372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45964.345164120372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45964.345164120372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45964.345164120372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45964.345164120372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45964.345164120372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45964.345164120372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45964.345164120372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45964.345164120372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45964.345164120372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45964.345164120372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45964.345164120372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45964.345164120372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45964.345164120372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45964.345164120372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45964.345164120372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45964.345164120372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45964.345164120372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45964.345164120372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45964.345164120372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45964.345164120372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45964.345164120372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45964.345164120372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45964.345164120372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45964.345164120372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45964.345164120372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45964.345164120372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45964.345164120372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45964.345164120372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45964.345164120372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45964.345164120372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45964.345164120372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45964.345164120372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45964.345164120372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45964.345164120372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45964.345164120372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45964.345164120372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45964.345164120372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45964.345164120372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45964.345164120372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45964.345164120372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45964.345164120372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45964.345164120372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45964.345164120372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45964.345164120372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45964.345164120372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45964.345164120372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45964.345164120372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45964.345164120372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45964.345164120372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45964.345164120372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45964.345164120372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45964.345164120372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45964.345164120372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45964.345164120372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45964.345164120372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45964.345164120372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45964.345164120372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45964.345164120372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45964.345164120372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45964.345164120372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45964.345164120372</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30770</v>
      </c>
      <c r="E2" s="102" t="s">
        <v>39021</v>
      </c>
      <c r="F2" s="175">
        <v>45964.139004629629</v>
      </c>
      <c r="G2" s="115">
        <f t="shared" ref="G2:G15" ca="1" si="0">IFERROR(NOW()-F2,"-")</f>
        <v>0.20615949074272066</v>
      </c>
      <c r="H2" s="171">
        <v>45964.083634259259</v>
      </c>
      <c r="I2" s="169" t="str">
        <f>IFERROR(VLOOKUP(D2,DB!A:F,6,0),"")</f>
        <v>SCECO</v>
      </c>
      <c r="J2" s="169" t="str">
        <f>IFERROR(VLOOKUP(D2,DB!A:G,7,0),"")</f>
        <v>Vandalized</v>
      </c>
      <c r="K2" s="172" t="s">
        <v>39120</v>
      </c>
      <c r="L2" s="173" t="str">
        <f>IFERROR(VLOOKUP(D2,DB!A:I,9,0),"")</f>
        <v>Latis</v>
      </c>
    </row>
    <row r="3" spans="1:16383" ht="31.5" customHeight="1">
      <c r="A3" s="168"/>
      <c r="B3" s="169" t="str">
        <f>IFERROR(VLOOKUP(D3,DB!A:K,11,0),"")</f>
        <v/>
      </c>
      <c r="C3" s="170"/>
      <c r="D3" s="169"/>
      <c r="E3" s="102"/>
      <c r="F3" s="171"/>
      <c r="G3" s="115">
        <f t="shared" ca="1" si="0"/>
        <v>45964.345164120372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45964.345164120372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45964.345164120372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45964.345164120372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45964.345164120372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45964.345164120372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45964.345164120372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45964.345164120372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45964.345164120372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45964.345164120372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45964.345164120372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45964.345164120372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45964.345164120372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45964.345164120372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45964.345164120372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45964.345164120372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45964.345164120372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45964.345164120372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45964.345164120372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45964.345164120372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45964.345164120372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45964.345164120372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45964.345164120372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45964.345164120372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45964.345164120372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45964.345164120372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45964.345164120372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45964.345164120372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45964.345164120372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45964.345164120372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45964.345164120372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45964.345164120372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45964.345164120372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2025-11-03T05:17:47Z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