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81" documentId="13_ncr:1_{F6CB121F-512D-4AA6-A0C1-0FB36C537598}" xr6:coauthVersionLast="47" xr6:coauthVersionMax="47" xr10:uidLastSave="{DB1F3574-CF52-496A-941E-AAFA0930AE36}"/>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B5" i="6"/>
  <c r="B6" i="6"/>
  <c r="B7" i="6"/>
  <c r="B8" i="6"/>
  <c r="B9" i="6"/>
  <c r="B10" i="6"/>
  <c r="B11" i="6"/>
  <c r="B12" i="6"/>
  <c r="B13" i="6"/>
  <c r="B14" i="6"/>
  <c r="B15" i="6"/>
  <c r="B16" i="6"/>
  <c r="B17" i="6"/>
  <c r="B18" i="6"/>
  <c r="B19" i="6"/>
  <c r="G4" i="6"/>
  <c r="G5" i="6"/>
  <c r="G6" i="6"/>
  <c r="G7" i="6"/>
  <c r="G8" i="6"/>
  <c r="G9" i="6"/>
  <c r="G10" i="6"/>
  <c r="G11" i="6"/>
  <c r="G12" i="6"/>
  <c r="G13" i="6"/>
  <c r="G14" i="6"/>
  <c r="G15" i="6"/>
  <c r="G16" i="6"/>
  <c r="G17" i="6"/>
  <c r="G18" i="6"/>
  <c r="G19" i="6"/>
  <c r="I4" i="6"/>
  <c r="I5" i="6"/>
  <c r="I6" i="6"/>
  <c r="I7" i="6"/>
  <c r="I8" i="6"/>
  <c r="I9" i="6"/>
  <c r="I10" i="6"/>
  <c r="I11" i="6"/>
  <c r="I12" i="6"/>
  <c r="I13" i="6"/>
  <c r="I14" i="6"/>
  <c r="I15" i="6"/>
  <c r="I16" i="6"/>
  <c r="I17" i="6"/>
  <c r="I18" i="6"/>
  <c r="I19" i="6"/>
  <c r="J4" i="6"/>
  <c r="J5" i="6"/>
  <c r="J6" i="6"/>
  <c r="J7" i="6"/>
  <c r="J8" i="6"/>
  <c r="J9" i="6"/>
  <c r="J10" i="6"/>
  <c r="J11" i="6"/>
  <c r="J12" i="6"/>
  <c r="J13" i="6"/>
  <c r="J14" i="6"/>
  <c r="J15" i="6"/>
  <c r="J16" i="6"/>
  <c r="J17" i="6"/>
  <c r="J18" i="6"/>
  <c r="J19" i="6"/>
  <c r="L4" i="6"/>
  <c r="L5" i="6"/>
  <c r="L6" i="6"/>
  <c r="L7" i="6"/>
  <c r="L8" i="6"/>
  <c r="L9" i="6"/>
  <c r="L10" i="6"/>
  <c r="L11" i="6"/>
  <c r="L12" i="6"/>
  <c r="L13" i="6"/>
  <c r="L14" i="6"/>
  <c r="L15" i="6"/>
  <c r="L16" i="6"/>
  <c r="L17" i="6"/>
  <c r="L18" i="6"/>
  <c r="L19" i="6"/>
  <c r="J6" i="2"/>
  <c r="L2" i="6"/>
  <c r="L3" i="6"/>
  <c r="I2" i="6"/>
  <c r="I3" i="6"/>
  <c r="G2" i="6"/>
  <c r="G3" i="6"/>
  <c r="B2" i="6"/>
  <c r="B3" i="6"/>
  <c r="J2" i="6"/>
  <c r="J3"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<sst xmlns="http://schemas.openxmlformats.org/spreadsheetml/2006/main" count="180271" uniqueCount="39121">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</sst>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9" totalsRowShown="0" headerRowDxfId="31" dataDxfId="30" headerRowBorderDxfId="28" tableBorderDxfId="29">
  <autoFilter ref="A1:L3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303.76268715277547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0.30799965277401498</v>
      </c>
      <c r="H3" s="174">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45966.711113078702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45966.711113078702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45966.711113078702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45966.711113078702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45966.711113078702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45966.711113078702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45966.711113078702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45966.711113078702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45966.711113078702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45966.711113078702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45966.711113078702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45966.711113078702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45966.711113078702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45966.711113078702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45966.711113078702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45966.711113078702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45966.711113078702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45966.711113078702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45966.711113078702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45966.711113078702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45966.711113078702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45966.711113078702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45966.711113078702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45966.711113078702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45966.711113078702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45966.711113078702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45966.711113078702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45966.711113078702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45966.711113078702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45966.711113078702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45966.711113078702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45966.711113078702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45966.711113078702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45966.711113078702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45966.711113078702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45966.711113078702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45966.711113078702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45966.711113078702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45966.711113078702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45966.711113078702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45966.711113078702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45966.711113078702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45966.711113078702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45966.711113078702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45966.711113078702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45966.711113078702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45966.711113078702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45966.711113078702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45966.711113078702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45966.711113078702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45966.711113078702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45966.711113078702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45966.711113078702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45966.711113078702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45966.711113078702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45966.711113078702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45966.711113078702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45966.711113078702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45966.711113078702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45966.711113078702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45966.711113078702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45966.711113078702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45966.711113078702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45966.711113078702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45966.711113078702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45966.711113078702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45966.711113078702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45966.711113078702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45966.711113078702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45966.711113078702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45966.711113078702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45966.711113078702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45966.711113078702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45966.711113078702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45966.711113078702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45966.711113078702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45966.711113078702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45966.711113078702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45966.711113078702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45966.711113078702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45966.711113078702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45966.711113078702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45966.711113078702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45966.711113078702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45966.711113078702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45966.711113078702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45966.711113078702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45966.711113078702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45966.711113078702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45966.711113078702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141.71127511574014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7.9690297453707899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45966.711113078702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45966.711113078702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45966.711113078702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45966.711113078702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45966.711113078702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45966.711113078702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45966.711113078702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45966.711113078702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45966.711113078702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45966.711113078702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45966.711113078702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45966.711113078702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45966.711113078702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45966.711113078702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45966.711113078702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45966.711113078702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45966.711113078702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45966.711113078702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45966.711113078702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45966.711113078702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45966.711113078702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45966.711113078702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45966.711113078702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45966.711113078702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45966.711113078702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45966.711113078702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45966.711113078702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45966.711113078702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45966.711113078702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45966.711113078702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45966.711113078702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45966.711113078702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45966.711113078702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45966.711113078702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45966.711113078702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45966.711113078702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45966.711113078702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45966.711113078702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45966.711113078702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45966.711113078702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45966.711113078702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45966.711113078702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45966.711113078702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45966.711113078702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45966.711113078702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45966.711113078702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45966.711113078702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45966.711113078702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45966.711113078702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45966.711113078702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45966.711113078702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45966.711113078702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45966.711113078702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45966.711113078702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45966.711113078702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45966.711113078702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45966.711113078702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45966.711113078702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45966.711113078702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45966.711113078702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45966.711113078702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45966.711113078702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45966.711113078702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45966.711113078702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45966.711113078702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45966.711113078702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45966.711113078702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45966.711113078702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45966.711113078702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45966.711113078702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45966.711113078702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45966.711113078702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45966.711113078702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45966.711113078702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45966.711113078702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45966.711113078702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45966.711113078702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45966.711113078702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45966.711113078702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45966.711113078702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45966.711113078702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45966.711113078702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45966.711113078702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45966.711113078702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45966.711113078702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45966.711113078702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45966.711113078702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45966.711113078702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45966.711113078702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45966.711113078702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45966.711113078702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45966.711113078702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45966.711113078702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45966.711113078702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45966.711113078702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45966.711113078702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45966.711113078702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45966.711113078702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45966.711113078702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45966.711113078702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45966.711113078702</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45966.711113078702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45966.711113078702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45966.711113078702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45966.711113078702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45966.711113078702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45966.711113078702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45966.711113078702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45966.711113078702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45966.711113078702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45966.711113078702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45966.711113078702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45966.711113078702</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45966.711113078702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45966.711113078702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45966.711113078702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45966.711113078702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45966.711113078702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45966.711113078702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45966.711113078702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45966.711113078702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45966.711113078702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45966.711113078702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45966.711113078702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45966.711113078702</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45966.711113078702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45966.711113078702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45966.711113078702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45966.711113078702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45966.711113078702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45966.711113078702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45966.711113078702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45966.711113078702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45966.711113078702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45966.711113078702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45966.711113078702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45966.711113078702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45966.711113078702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45966.711113078702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45966.711113078702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45966.711113078702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45966.711113078702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45966.711113078702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45966.711113078702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45966.711113078702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45966.711113078702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45966.711113078702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45966.711113078702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45966.711113078702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45966.711113078702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45966.711113078702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45966.711113078702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45966.711113078702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45966.711113078702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45966.711113078702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45966.711113078702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45966.711113078702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45966.711113078702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45966.711113078702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45966.711113078702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45966.711113078702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45966.711113078702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45966.711113078702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45966.711113078702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45966.711113078702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45966.711113078702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45966.711113078702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45966.711113078702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45966.711113078702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45966.711113078702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45966.711113078702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45966.711113078702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45966.711113078702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45966.711113078702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45966.711113078702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45966.711113078702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45966.711113078702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45966.711113078702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45966.711113078702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45966.711113078702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45966.711113078702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45966.711113078702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45966.711113078702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45966.711113078702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45966.711113078702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45966.711113078702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45966.711113078702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45966.711113078702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45966.711113078702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45966.711113078702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45966.711113078702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45966.711113078702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45966.711113078702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45966.711113078702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45966.711113078702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45966.711113078702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45966.711113078702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45966.711113078702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45966.711113078702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45966.711113078702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45966.711113078702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45966.711113078702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45966.711113078702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45966.711113078702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45966.711113078702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45966.711113078702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45966.711113078702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45966.711113078702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45966.711113078702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45966.711113078702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45966.711113078702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45966.711113078702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45966.711113078702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45966.711113078702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45966.711113078702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45966.711113078702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45966.711113078702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45966.711113078702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45966.711113078702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45966.711113078702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45966.711113078702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45966.711113078702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45966.711113078702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45966.711113078702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45966.711113078702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45966.711113078702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45966.711113078702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45966.711113078702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45966.711113078702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45966.711113078702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45966.711113078702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45966.711113078702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45966.711113078702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45966.711113078702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45966.711113078702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45966.711113078702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45966.711113078702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45966.711113078702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45966.711113078702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45966.711113078702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45966.711113078702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45966.711113078702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45966.711113078702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45966.711113078702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45966.711113078702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45966.711113078702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45966.711113078702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45966.711113078702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45966.711113078702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45966.711113078702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45966.711113078702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45966.711113078702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45966.711113078702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45966.711113078702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45966.711113078702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45966.711113078702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45966.711113078702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45966.711113078702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45966.711113078702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45966.711113078702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45966.711113078702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45966.711113078702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45966.711113078702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45966.711113078702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45966.711113078702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45966.711113078702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45966.711113078702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45966.711113078702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45966.711113078702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45966.711113078702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45966.711113078702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45966.711113078702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45966.711113078702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45966.711113078702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45966.711113078702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45966.711113078702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45966.711113078702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45966.711113078702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45966.711113078702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45966.711113078702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45966.711113078702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45966.711113078702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45966.711113078702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45966.711113078702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45966.711113078702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45966.711113078702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45966.711113078702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45966.711113078702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45966.711113078702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45966.711113078702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45966.711113078702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45966.711113078702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45966.711113078702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45966.711113078702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45966.711113078702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45966.711113078702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45966.711113078702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45966.711113078702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45966.711113078702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45966.711113078702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45966.711113078702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45966.711113078702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45966.711113078702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45966.711113078702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45966.711113078702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45966.711113078702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45966.711113078702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45966.711113078702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45966.711113078702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45966.711113078702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45966.711113078702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45966.711113078702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45966.711113078702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45966.711113078702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45966.711113078702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45966.711113078702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45966.711113078702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45966.711113078702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45966.711113078702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45966.711113078702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45966.711113078702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45966.711113078702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45966.711113078702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45966.711113078702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45966.711113078702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45966.711113078702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45966.711113078702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45966.711113078702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45966.711113078702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45966.711113078702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45966.711113078702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45966.711113078702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45966.711113078702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45966.711113078702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45966.711113078702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45966.711113078702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45966.711113078702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45966.711113078702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45966.711113078702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45966.711113078702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45966.711113078702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45966.711113078702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45966.711113078702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45966.711113078702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45966.711113078702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45966.711113078702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45966.711113078702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45966.711113078702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45966.711113078702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45966.711113078702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45966.711113078702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45966.711113078702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45966.711113078702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45966.711113078702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45966.711113078702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45966.711113078702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45966.711113078702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45966.711113078702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45966.711113078702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45966.711113078702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45966.711113078702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45966.711113078702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45966.711113078702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45966.711113078702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45966.711113078702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45966.711113078702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45966.711113078702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45966.711113078702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45966.711113078702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45966.711113078702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45966.711113078702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45966.711113078702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45966.711113078702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45966.711113078702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45966.711113078702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45966.711113078702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45966.711113078702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45966.711113078702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45966.711113078702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45966.711113078702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45966.711113078702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45966.711113078702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45966.711113078702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45966.711113078702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45966.711113078702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45966.711113078702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45966.711113078702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45966.711113078702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45966.711113078702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45966.711113078702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45966.711113078702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45966.711113078702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45966.711113078702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45966.711113078702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45966.711113078702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45966.711113078702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45966.711113078702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45966.711113078702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45966.711113078702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45966.711113078702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45966.711113078702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45966.711113078702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45966.711113078702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45966.711113078702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45966.711113078702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45966.711113078702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45966.711113078702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45966.711113078702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45966.711113078702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45966.711113078702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45966.711113078702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45966.711113078702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45966.711113078702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45966.711113078702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45966.711113078702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45966.711113078702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45966.711113078702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45966.711113078702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45966.711113078702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45966.711113078702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45966.711113078702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45966.711113078702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45966.711113078702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45966.711113078702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45966.711113078702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45966.711113078702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45966.711113078702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45966.711113078702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45966.711113078702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45966.711113078702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45966.711113078702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45966.711113078702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45966.711113078702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45966.711113078702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45966.711113078702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45966.711113078702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45966.711113078702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45966.711113078702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45966.711113078702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45966.711113078702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45966.711113078702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45966.711113078702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45966.711113078702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45966.711113078702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45966.711113078702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45966.711113078702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45966.711113078702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45966.711113078702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45966.711113078702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45966.711113078702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45966.711113078702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45966.711113078702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45966.711113078702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45966.711113078702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45966.711113078702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45966.711113078702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45966.711113078702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45966.711113078702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45966.711113078702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45966.711113078702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45966.711113078702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45966.711113078702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45966.711113078702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45966.711113078702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45966.711113078702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45966.711113078702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45966.711113078702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45966.711113078702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45966.711113078702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45966.711113078702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45966.711113078702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45966.711113078702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45966.711113078702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45966.711113078702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45966.711113078702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45966.711113078702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45966.711113078702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45966.711113078702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45966.711113078702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45966.711113078702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45966.711113078702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45966.711113078702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45966.711113078702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45966.711113078702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45966.711113078702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45966.711113078702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45966.711113078702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45966.711113078702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45966.711113078702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45966.711113078702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45966.711113078702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45966.711113078702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45966.711113078702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45966.711113078702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45966.711113078702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45966.711113078702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45966.711113078702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45966.711113078702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45966.711113078702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45966.711113078702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45966.711113078702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45966.711113078702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45966.711113078702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45966.711113078702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45966.711113078702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45966.711113078702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45966.711113078702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45966.711113078702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45966.711113078702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45966.711113078702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45966.711113078702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45966.711113078702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45966.711113078702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45966.711113078702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45966.711113078702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45966.711113078702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45966.711113078702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45966.711113078702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45966.711113078702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45966.711113078702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45966.711113078702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45966.711113078702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45966.711113078702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45966.711113078702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45966.711113078702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45966.711113078702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45966.711113078702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45966.711113078702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45966.711113078702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45966.711113078702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45966.711113078702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45966.711113078702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45966.711113078702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45966.711113078702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45966.711113078702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45966.711113078702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45966.711113078702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45966.711113078702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45966.711113078702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45966.711113078702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45966.711113078702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45966.711113078702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45966.711113078702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45966.711113078702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45966.711113078702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45966.711113078702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45966.711113078702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45966.711113078702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45966.711113078702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45966.711113078702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45966.711113078702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45966.711113078702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45966.711113078702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45966.711113078702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45966.711113078702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45966.711113078702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45966.711113078702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45966.711113078702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45966.711113078702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45966.711113078702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45966.711113078702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45966.711113078702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45966.711113078702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45966.711113078702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45966.711113078702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45966.711113078702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45966.711113078702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45966.711113078702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45966.711113078702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45966.711113078702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45966.711113078702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45966.711113078702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45966.711113078702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45966.711113078702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45966.711113078702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45966.711113078702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45966.711113078702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45966.711113078702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45966.711113078702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45966.711113078702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45966.711113078702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45966.711113078702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45966.711113078702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45966.711113078702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45966.711113078702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45966.711113078702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45966.711113078702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45966.711113078702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45966.711113078702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45966.711113078702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45966.711113078702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45966.711113078702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45966.711113078702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45966.711113078702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45966.711113078702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45966.711113078702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45966.711113078702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45966.711113078702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45966.711113078702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45966.711113078702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45966.711113078702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45966.711113078702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45966.711113078702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45966.711113078702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45966.711113078702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45966.711113078702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45966.711113078702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45966.711113078702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45966.711113078702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45966.711113078702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45966.711113078702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45966.711113078702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45966.711113078702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45966.711113078702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45966.711113078702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45966.711113078702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45966.711113078702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45966.711113078702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45966.711113078702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45966.711113078702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45966.711113078702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45966.711113078702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45966.711113078702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45966.711113078702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45966.711113078702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45966.711113078702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45966.711113078702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45966.711113078702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45966.711113078702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45966.711113078702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45966.711113078702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45966.711113078702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45966.711113078702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45966.711113078702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45966.711113078702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45966.711113078702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45966.711113078702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45966.711113078702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45966.711113078702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45966.711113078702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45966.711113078702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45966.711113078702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45966.711113078702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45966.711113078702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45966.711113078702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45966.711113078702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45966.711113078702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45966.711113078702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45966.711113078702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45966.711113078702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45966.711113078702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45966.711113078702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45966.711113078702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45966.711113078702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45966.711113078702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45966.711113078702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45966.711113078702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45966.711113078702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45966.711113078702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45966.711113078702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45966.711113078702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45966.711113078702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45966.711113078702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45966.711113078702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45966.711113078702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45966.711113078702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45966.711113078702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45966.711113078702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45966.711113078702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45966.711113078702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45966.711113078702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45966.711113078702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45966.711113078702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45966.711113078702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45966.711113078702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45966.711113078702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45966.711113078702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45966.711113078702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45966.711113078702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45966.711113078702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45966.711113078702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45966.711113078702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45966.711113078702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45966.711113078702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45966.711113078702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45966.711113078702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45966.711113078702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45966.711113078702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45966.711113078702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45966.711113078702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45966.711113078702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45966.711113078702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45966.711113078702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45966.711113078702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45966.711113078702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45966.711113078702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45966.711113078702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45966.711113078702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45966.711113078702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45966.711113078702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45966.711113078702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45966.711113078702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45966.711113078702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45966.711113078702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45966.711113078702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45966.711113078702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45966.711113078702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45966.711113078702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45966.711113078702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45966.711113078702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45966.711113078702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45966.711113078702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45966.711113078702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45966.711113078702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45966.711113078702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45966.711113078702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45966.711113078702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45966.711113078702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45966.711113078702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45966.711113078702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45966.711113078702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45966.711113078702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45966.711113078702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45966.711113078702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45966.711113078702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45966.711113078702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45966.711113078702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45966.711113078702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45966.711113078702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45966.711113078702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45966.711113078702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45966.711113078702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45966.711113078702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45966.711113078702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45966.711113078702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45966.711113078702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45966.711113078702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45966.711113078702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45966.711113078702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45966.711113078702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45966.711113078702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45966.711113078702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45966.711113078702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45966.711113078702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45966.711113078702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45966.711113078702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45966.711113078702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45966.711113078702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45966.711113078702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45966.711113078702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45966.711113078702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45966.711113078702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45966.711113078702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45966.711113078702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45966.711113078702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45966.711113078702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45966.711113078702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45966.711113078702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45966.711113078702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45966.711113078702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45966.711113078702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45966.711113078702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45966.711113078702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45966.711113078702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45966.711113078702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45966.711113078702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45966.711113078702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45966.711113078702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45966.711113078702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45966.711113078702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45966.711113078702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45966.711113078702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45966.711113078702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45966.711113078702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45966.711113078702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45966.711113078702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45966.711113078702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45966.711113078702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45966.711113078702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45966.711113078702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45966.711113078702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45966.711113078702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45966.711113078702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45966.711113078702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45966.711113078702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45966.711113078702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45966.711113078702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45966.711113078702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45966.711113078702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45966.711113078702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45966.711113078702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45966.711113078702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45966.711113078702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45966.711113078702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45966.711113078702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45966.711113078702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45966.711113078702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45966.711113078702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45966.711113078702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45966.711113078702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45966.711113078702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45966.711113078702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45966.711113078702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45966.711113078702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45966.711113078702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45966.711113078702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45966.711113078702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45966.711113078702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45966.711113078702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45966.711113078702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45966.711113078702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45966.711113078702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45966.711113078702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45966.711113078702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45966.711113078702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45966.711113078702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45966.711113078702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45966.711113078702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45966.711113078702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45966.711113078702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45966.711113078702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45966.711113078702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45966.711113078702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45966.711113078702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45966.711113078702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45966.711113078702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45966.711113078702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45966.711113078702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45966.711113078702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45966.711113078702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45966.711113078702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45966.711113078702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45966.711113078702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45966.711113078702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45966.711113078702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45966.711113078702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45966.711113078702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45966.711113078702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45966.711113078702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45966.711113078702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45966.711113078702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45966.711113078702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45966.711113078702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45966.711113078702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45966.711113078702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45966.711113078702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45966.711113078702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45966.711113078702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45966.711113078702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45966.711113078702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45966.711113078702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45966.711113078702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45966.711113078702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45966.711113078702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45966.711113078702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45966.711113078702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45966.711113078702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45966.711113078702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45966.711113078702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45966.711113078702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45966.711113078702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45966.711113078702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45966.711113078702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45966.711113078702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45966.711113078702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45966.711113078702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45966.711113078702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45966.711113078702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45966.711113078702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45966.711113078702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45966.711113078702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45966.711113078702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45966.711113078702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45966.711113078702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45966.711113078702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45966.711113078702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45966.711113078702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45966.711113078702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45966.711113078702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45966.711113078702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45966.711113078702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45966.711113078702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45966.711113078702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45966.711113078702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45966.711113078702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45966.711113078702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45966.711113078702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45966.711113078702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45966.711113078702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45966.711113078702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45966.711113078702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45966.711113078702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45966.711113078702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45966.711113078702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45966.711113078702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45966.711113078702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45966.711113078702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45966.711113078702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45966.711113078702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45966.711113078702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45966.711113078702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45966.711113078702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45966.711113078702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45966.711113078702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45966.711113078702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45966.711113078702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45966.711113078702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45966.711113078702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45966.711113078702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45966.711113078702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45966.711113078702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45966.711113078702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45966.711113078702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45966.711113078702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45966.711113078702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45966.711113078702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45966.711113078702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45966.711113078702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45966.711113078702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45966.711113078702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45966.711113078702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45966.711113078702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45966.711113078702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45966.711113078702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45966.711113078702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45966.711113078702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45966.711113078702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45966.711113078702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45966.711113078702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45966.711113078702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45966.711113078702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45966.711113078702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45966.711113078702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45966.711113078702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45966.711113078702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45966.711113078702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45966.711113078702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45966.711113078702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45966.711113078702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45966.711113078702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45966.711113078702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45966.711113078702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45966.711113078702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45966.711113078702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45966.711113078702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45966.711113078702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45966.711113078702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45966.711113078702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45966.711113078702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45966.711113078702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45966.711113078702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45966.711113078702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45966.711113078702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45966.711113078702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45966.711113078702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45966.711113078702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45966.711113078702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45966.711113078702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45966.711113078702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45966.711113078702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45966.711113078702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45966.711113078702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45966.711113078702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45966.711113078702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45966.711113078702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45966.711113078702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45966.711113078702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45966.711113078702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45966.711113078702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45966.711113078702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45966.711113078702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45966.711113078702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45966.711113078702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45966.711113078702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45966.711113078702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45966.711113078702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45966.711113078702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45966.711113078702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45966.711113078702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45966.711113078702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45966.711113078702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45966.711113078702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45966.711113078702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45966.711113078702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45966.711113078702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45966.711113078702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45966.711113078702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45966.711113078702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45966.711113078702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45966.711113078702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45966.711113078702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45966.711113078702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45966.711113078702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45966.711113078702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45966.711113078702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45966.711113078702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45966.711113078702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45966.711113078702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45966.711113078702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45966.711113078702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45966.711113078702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45966.711113078702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45966.711113078702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45966.711113078702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45966.711113078702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45966.711113078702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45966.711113078702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45966.711113078702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45966.711113078702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45966.711113078702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45966.711113078702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45966.711113078702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45966.711113078702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45966.711113078702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45966.711113078702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45966.711113078702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45966.711113078702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45966.711113078702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45966.711113078702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45966.711113078702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45966.711113078702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45966.711113078702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45966.711113078702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45966.711113078702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45966.711113078702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45966.711113078702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45966.711113078702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45966.711113078702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45966.711113078702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45966.711113078702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45966.711113078702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45966.711113078702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45966.711113078702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45966.711113078702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45966.711113078702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45966.711113078702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45966.711113078702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45966.711113078702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45966.711113078702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45966.711113078702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45966.711113078702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45966.711113078702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45966.711113078702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45966.711113078702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45966.711113078702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45966.711113078702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45966.711113078702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45966.711113078702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45966.711113078702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45966.711113078702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45966.711113078702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45966.711113078702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45966.711113078702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45966.711113078702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45966.711113078702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45966.711113078702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45966.711113078702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45966.711113078702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45966.711113078702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45966.711113078702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45966.711113078702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45966.711113078702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45966.711113078702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45966.711113078702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45966.711113078702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45966.711113078702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45966.711113078702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45966.711113078702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45966.711113078702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45966.711113078702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45966.711113078702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45966.711113078702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45966.711113078702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45966.711113078702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45966.711113078702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45966.711113078702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45966.711113078702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45966.711113078702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45966.711113078702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45966.711113078702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45966.711113078702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45966.711113078702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45966.711113078702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45966.711113078702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45966.711113078702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45966.711113078702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45966.711113078702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45966.711113078702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45966.711113078702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45966.711113078702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45966.711113078702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45966.711113078702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45966.711113078702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45966.711113078702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45966.711113078702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45966.711113078702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45966.711113078702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45966.711113078702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45966.711113078702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45966.711113078702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45966.711113078702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45966.711113078702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45966.711113078702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45966.711113078702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45966.711113078702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45966.711113078702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45966.711113078702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45966.711113078702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45966.711113078702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45966.711113078702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45966.711113078702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45966.711113078702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45966.711113078702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45966.711113078702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45966.711113078702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45966.711113078702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45966.711113078702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45966.711113078702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45966.711113078702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45966.711113078702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45966.711113078702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45966.711113078702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45966.711113078702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45966.711113078702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45966.711113078702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45966.711113078702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45966.711113078702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45966.711113078702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45966.711113078702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45966.711113078702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45966.711113078702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45966.711113078702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45966.711113078702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45966.711113078702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45966.711113078702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45966.711113078702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45966.711113078702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45966.711113078702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45966.711113078702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45966.711113078702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45966.711113078702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45966.711113078702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45966.711113078702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45966.711113078702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45966.711113078702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45966.711113078702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45966.711113078702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45966.711113078702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45966.711113078702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45966.711113078702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45966.711113078702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45966.711113078702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45966.711113078702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45966.711113078702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45966.711113078702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45966.711113078702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45966.711113078702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45966.711113078702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45966.711113078702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45966.711113078702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45966.711113078702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45966.711113078702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45966.711113078702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45966.711113078702</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tabSelected="1"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263.23039548610541</v>
      </c>
      <c r="H2" s="98">
        <v>45703.474768518521</v>
      </c>
      <c r="I2" s="98" t="str">
        <f>IFERROR(VLOOKUP(D2,DB!A:F,6,0),"")</f>
        <v>SCECO</v>
      </c>
      <c r="J2" s="98" t="str">
        <f>IFERROR(VLOOKUP(D2,DB!A:G,7,0),"")</f>
        <v>Dead</v>
      </c>
      <c r="K2" s="100" t="s">
        <v>39112</v>
      </c>
      <c r="L2" s="93" t="str">
        <f>IFERROR(VLOOKUP(D2,DB!A:I,9,0),"")</f>
        <v>Latis</v>
      </c>
    </row>
    <row r="3" spans="1:16" ht="27" customHeight="1">
      <c r="A3" s="118" t="s">
        <v>39113</v>
      </c>
      <c r="B3" s="118" t="str">
        <f>IFERROR(VLOOKUP(D3,DB!A:K,11,0),"")</f>
        <v>R4</v>
      </c>
      <c r="C3" s="119">
        <v>1</v>
      </c>
      <c r="D3" s="100" t="s">
        <v>31096</v>
      </c>
      <c r="E3" s="97" t="s">
        <v>39021</v>
      </c>
      <c r="F3" s="122"/>
      <c r="G3" s="123">
        <f ca="1">IFERROR(NOW()-F3,"")</f>
        <v>45966.711113078702</v>
      </c>
      <c r="H3" s="122">
        <v>45966.596273148149</v>
      </c>
      <c r="I3" s="118" t="str">
        <f>IFERROR(VLOOKUP(D3,DB!A:F,6,0),"")</f>
        <v>SCECO</v>
      </c>
      <c r="J3" s="118" t="str">
        <f>IFERROR(VLOOKUP(D3,DB!A:G,7,0),"")</f>
        <v>Dead</v>
      </c>
      <c r="K3" s="124" t="s">
        <v>39114</v>
      </c>
      <c r="L3" s="120" t="str">
        <f>IFERROR(VLOOKUP(D3,DB!A:I,9,0),"")</f>
        <v>Latis</v>
      </c>
    </row>
    <row r="4" spans="1:16" ht="15" customHeight="1">
      <c r="A4" s="118"/>
      <c r="B4" s="118" t="str">
        <f>IFERROR(VLOOKUP(D4,DB!A:K,11,0),"")</f>
        <v/>
      </c>
      <c r="C4" s="119"/>
      <c r="D4" s="120"/>
      <c r="E4" s="97"/>
      <c r="F4" s="122"/>
      <c r="G4" s="123">
        <f ca="1">IFERROR(NOW()-F4,"")</f>
        <v>45966.711113078702</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45966.711113078702</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45966.711113078702</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45966.711113078702</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45966.711113078702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45966.711113078702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45966.711113078702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45966.711113078702</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45966.711113078702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45966.711113078702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45966.711113078702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45966.711113078702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45966.711113078702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45966.711113078702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45966.711113078702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45966.711113078702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45966.711113078702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45966.711113078702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45966.711113078702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45966.711113078702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45966.711113078702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45966.711113078702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45966.711113078702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45966.711113078702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45966.711113078702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45966.711113078702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45966.711113078702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45966.711113078702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45966.711113078702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45966.711113078702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45966.711113078702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45966.711113078702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45966.711113078702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45966.711113078702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45966.711113078702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45966.711113078702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45966.711113078702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45966.711113078702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45966.711113078702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45966.711113078702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45966.711113078702</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45966.711113078702</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74.87905289351329</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39102</v>
      </c>
      <c r="F3" s="38">
        <v>45926.188877314817</v>
      </c>
      <c r="G3" s="143">
        <f t="shared" ref="G3" ca="1" si="0">IFERROR(NOW()-F3,"")</f>
        <v>40.522235763884964</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39102</v>
      </c>
      <c r="F4" s="152">
        <v>45948.661111111112</v>
      </c>
      <c r="G4" s="153">
        <f ca="1">IFERROR(NOW()-F4,"")</f>
        <v>18.050001967589196</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
      </c>
      <c r="C5" s="151"/>
      <c r="D5" s="151"/>
      <c r="E5" s="151"/>
      <c r="F5" s="152"/>
      <c r="G5" s="153">
        <f ca="1">IFERROR(NOW()-F5,"")</f>
        <v>45966.711113078702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45966.711113078702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45966.711113078702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45966.711113078702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45966.711113078702</v>
      </c>
      <c r="H9" s="152"/>
      <c r="I9" s="151" t="str">
        <f>IFERROR(VLOOKUP(D9,DB!A:F,6,0),"")</f>
        <v/>
      </c>
      <c r="J9" s="151" t="str">
        <f>IFERROR(VLOOKUP(D9,DB!A:G,7,0),"")</f>
        <v/>
      </c>
      <c r="K9" s="151"/>
      <c r="L9" s="151" t="str">
        <f>IFERROR(VLOOKUP(D9,DB!A:I,9,0),"")</f>
        <v/>
      </c>
    </row>
    <row r="10" spans="1:13" ht="15">
      <c r="A10" s="151"/>
      <c r="B10" s="151"/>
      <c r="C10" s="151"/>
      <c r="D10" s="151"/>
      <c r="E10" s="151"/>
      <c r="F10" s="152"/>
      <c r="G10" s="153">
        <f ca="1">IFERROR(NOW()-F10,"")</f>
        <v>45966.711113078702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45966.711113078702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45966.711113078702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45966.711113078702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45966.711113078702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45966.711113078702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45966.711113078702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45966.711113078702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45966.711113078702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45966.711113078702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45966.711113078702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45966.711113078702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45966.711113078702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45966.711113078702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45966.711113078702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45966.711113078702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45966.711113078702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45966.711113078702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45966.711113078702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45966.711113078702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45966.711113078702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45966.711113078702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45966.711113078702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45966.711113078702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45966.711113078702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45966.711113078702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45966.711113078702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45966.711113078702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45966.711113078702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45966.711113078702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45966.711113078702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45966.711113078702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45966.711113078702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45966.711113078702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45966.711113078702</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45966.711113078702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45966.711113078702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45966.711113078702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45966.711113078702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45966.711113078702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45966.711113078702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45966.711113078702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45966.711113078702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45966.711113078702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45966.711113078702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45966.711113078702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45966.711113078702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45966.711113078702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45966.711113078702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45966.711113078702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45966.711113078702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45966.711113078702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45966.711113078702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45966.711113078702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45966.711113078702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45966.711113078702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45966.711113078702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45966.711113078702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45966.711113078702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45966.711113078702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45966.711113078702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45966.711113078702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45966.711113078702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45966.711113078702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45966.711113078702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45966.711113078702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45966.711113078702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45966.711113078702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45966.711113078702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45966.711113078702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45966.711113078702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45966.711113078702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45966.711113078702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45966.711113078702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45966.711113078702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45966.711113078702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45966.711113078702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45966.711113078702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45966.711113078702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45966.711113078702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45966.711113078702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45966.711113078702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45966.711113078702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45966.711113078702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45966.711113078702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45966.711113078702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45966.711113078702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45966.711113078702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45966.711113078702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45966.711113078702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45966.711113078702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45966.711113078702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45966.711113078702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45966.711113078702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45966.711113078702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45966.711113078702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45966.711113078702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45966.711113078702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45966.711113078702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45966.711113078702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45966.711113078702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45966.711113078702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45966.711113078702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45966.711113078702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45966.711113078702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45966.711113078702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45966.711113078702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45966.711113078702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45966.711113078702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45966.711113078702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45966.711113078702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45966.711113078702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45966.711113078702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45966.711113078702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45966.711113078702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45966.711113078702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45966.711113078702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45966.711113078702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45966.711113078702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45966.711113078702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45966.711113078702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45966.711113078702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45966.711113078702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45966.711113078702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45966.711113078702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45966.711113078702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45966.711113078702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45966.711113078702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45966.711113078702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45966.711113078702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45966.711113078702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45966.711113078702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45966.711113078702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45966.711113078702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45966.711113078702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45966.711113078702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45966.711113078702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45966.711113078702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45966.711113078702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45966.711113078702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45966.711113078702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45966.711113078702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45966.711113078702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45966.711113078702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45966.711113078702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45966.711113078702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45966.711113078702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45966.711113078702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45966.711113078702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45966.711113078702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45966.711113078702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45966.711113078702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45966.711113078702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45966.711113078702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45966.711113078702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45966.711113078702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45966.711113078702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45966.711113078702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45966.711113078702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45966.711113078702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45966.711113078702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45966.711113078702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45966.711113078702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45966.711113078702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45966.711113078702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45966.711113078702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45966.711113078702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45966.711113078702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45966.711113078702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45966.711113078702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45966.711113078702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45966.711113078702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45966.711113078702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45966.711113078702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45966.711113078702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45966.711113078702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45966.711113078702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45966.711113078702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45966.711113078702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45966.711113078702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45966.711113078702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45966.711113078702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45966.711113078702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45966.711113078702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45966.711113078702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45966.711113078702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45966.711113078702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45966.711113078702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45966.711113078702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45966.711113078702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45966.711113078702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45966.711113078702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45966.711113078702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45966.711113078702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45966.711113078702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45966.711113078702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45966.711113078702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45966.711113078702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45966.711113078702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45966.711113078702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45966.711113078702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45966.711113078702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45966.711113078702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45966.711113078702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45966.711113078702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45966.711113078702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45966.711113078702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45966.711113078702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45966.711113078702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45966.711113078702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45966.711113078702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45966.711113078702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45966.711113078702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45966.711113078702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45966.711113078702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45966.711113078702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45966.711113078702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45966.711113078702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45966.711113078702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45966.711113078702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45966.711113078702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45966.711113078702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45966.711113078702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45966.711113078702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45966.711113078702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45966.711113078702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45966.711113078702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45966.711113078702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45966.711113078702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45966.711113078702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45966.711113078702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45966.711113078702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45966.711113078702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45966.711113078702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45966.711113078702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45966.711113078702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45966.711113078702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45966.711113078702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45966.711113078702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45966.711113078702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45966.711113078702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45966.711113078702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45966.711113078702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45966.711113078702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45966.711113078702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45966.711113078702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45966.711113078702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45966.711113078702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45966.711113078702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45966.711113078702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45966.711113078702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45966.711113078702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45966.711113078702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45966.711113078702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45966.711113078702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45966.711113078702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45966.711113078702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45966.711113078702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45966.711113078702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45966.711113078702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45966.711113078702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45966.711113078702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45966.711113078702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45966.711113078702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45966.711113078702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45966.711113078702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45966.711113078702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45966.711113078702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45966.711113078702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45966.711113078702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45966.711113078702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45966.711113078702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45966.711113078702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45966.711113078702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45966.711113078702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45966.711113078702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45966.711113078702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45966.711113078702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45966.711113078702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45966.711113078702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45966.711113078702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45966.711113078702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45966.711113078702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45966.711113078702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45966.711113078702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45966.711113078702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45966.711113078702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45966.711113078702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45966.711113078702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45966.711113078702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45966.711113078702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45966.711113078702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45966.711113078702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45966.711113078702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45966.711113078702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45966.711113078702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45966.711113078702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45966.711113078702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45966.711113078702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45966.711113078702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45966.711113078702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45966.711113078702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45966.711113078702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45966.711113078702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45966.711113078702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45966.711113078702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45966.711113078702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45966.711113078702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45966.711113078702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45966.711113078702</v>
      </c>
      <c r="H319" s="158"/>
      <c r="I319" s="157" t="str">
        <f>IFERROR(VLOOKUP(D319,DB!A:F,6,0),"")</f>
        <v/>
      </c>
      <c r="J319" s="157" t="str">
        <f>IFERROR(VLOOKUP(D319,DB!A:G,7,0),"")</f>
        <v/>
      </c>
      <c r="K319" s="157"/>
      <c r="L319" s="157" t="str">
        <f>IFERROR(VLOOKUP(D319,DB!A:I,9,0),"")</f>
        <v/>
      </c>
    </row>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9" ht="15"/>
    <row r="430" ht="15"/>
    <row r="431" ht="15"/>
    <row r="432" ht="15"/>
    <row r="433" ht="15"/>
    <row r="434" ht="15"/>
    <row r="435" ht="15"/>
    <row r="436" ht="15"/>
    <row r="437" ht="15"/>
    <row r="438" ht="15"/>
    <row r="439"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9" ht="15"/>
    <row r="530" ht="15"/>
    <row r="531" ht="15"/>
    <row r="532" ht="15"/>
    <row r="533" ht="15"/>
    <row r="558" ht="15"/>
    <row r="559" ht="15"/>
    <row r="560" ht="15"/>
    <row r="561" ht="15"/>
    <row r="562" ht="15"/>
    <row r="563" ht="15"/>
    <row r="564" ht="15"/>
    <row r="565" ht="15"/>
    <row r="566" ht="15"/>
    <row r="567" ht="15"/>
    <row r="568"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857" ht="15"/>
    <row r="858" ht="15"/>
    <row r="859" ht="15"/>
    <row r="860" ht="15"/>
    <row r="861" ht="15"/>
    <row r="862" ht="15"/>
    <row r="863"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2" ht="15"/>
    <row r="1113" ht="15"/>
    <row r="1114"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4" ht="15"/>
    <row r="1195" ht="15"/>
    <row r="1196" ht="15"/>
    <row r="1199" ht="15"/>
    <row r="1200" ht="15"/>
    <row r="1203" ht="15"/>
    <row r="1204" ht="15"/>
    <row r="1205" ht="15"/>
    <row r="1206" ht="15"/>
    <row r="1207" ht="15"/>
    <row r="1208" ht="15"/>
    <row r="1209" ht="15"/>
    <row r="1210" ht="15"/>
    <row r="1211" ht="15"/>
    <row r="1217" ht="15"/>
    <row r="1218" ht="15"/>
    <row r="1219" ht="15"/>
    <row r="1220" ht="15"/>
    <row r="1221" ht="15"/>
    <row r="1222" ht="15"/>
    <row r="1223" ht="15"/>
    <row r="1224" ht="15"/>
    <row r="1225" ht="15"/>
    <row r="1233" ht="15"/>
    <row r="1234" ht="15"/>
    <row r="1235" ht="15"/>
    <row r="1236" ht="15"/>
    <row r="1237" ht="15"/>
    <row r="1238" ht="15"/>
    <row r="1239" ht="15"/>
    <row r="1240" ht="15"/>
    <row r="1241" ht="15"/>
    <row r="1242" ht="15"/>
    <row r="1243" ht="15"/>
    <row r="1244" ht="15"/>
    <row r="1245" ht="15"/>
    <row r="1246" ht="15"/>
    <row r="1247" ht="15"/>
    <row r="1248" ht="15"/>
    <row r="1249" ht="15"/>
    <row r="1251" ht="15"/>
    <row r="1252" ht="15"/>
    <row r="1254" ht="15"/>
    <row r="1255" ht="15"/>
  </sheetData>
  <dataValidations count="2">
    <dataValidation allowBlank="1" showInputMessage="1" showErrorMessage="1" sqref="E1" xr:uid="{920C6338-E771-4DAE-8C89-92A9093EA4DE}"/>
    <dataValidation type="list" allowBlank="1" showInputMessage="1" showErrorMessage="1" sqref="E2:E3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9"/>
  <sheetViews>
    <sheetView workbookViewId="0">
      <selection activeCell="A2" sqref="A2:X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45966.711113078702</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ca="1">IFERROR(NOW()-F3,"-")</f>
        <v>45966.711113078702</v>
      </c>
      <c r="H3" s="172"/>
      <c r="I3" s="171" t="str">
        <f>IFERROR(VLOOKUP(D3,DB!A:F,6,0),"")</f>
        <v/>
      </c>
      <c r="J3" s="102" t="str">
        <f>IFERROR(VLOOKUP(D3,DB!A:G,7,0),"")</f>
        <v/>
      </c>
      <c r="K3" s="169"/>
      <c r="L3" s="173" t="str">
        <f>IFERROR(VLOOKUP(D3,DB!A:I,9,0),"")</f>
        <v/>
      </c>
    </row>
    <row r="4" spans="1:16383" ht="31.5" customHeight="1">
      <c r="A4" s="170"/>
      <c r="B4" s="171" t="str">
        <f>IFERROR(VLOOKUP(D4,DB!A:K,11,0),"")</f>
        <v/>
      </c>
      <c r="C4" s="168"/>
      <c r="D4" s="171"/>
      <c r="E4" s="171"/>
      <c r="F4" s="172"/>
      <c r="G4" s="115">
        <f t="shared" ref="G4:G19" ca="1" si="0">IFERROR(NOW()-F4,"-")</f>
        <v>45966.711113078702</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45966.711113078702</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45966.711113078702</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45966.711113078702</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45966.711113078702</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45966.711113078702</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45966.711113078702</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45966.711113078702</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45966.711113078702</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45966.711113078702</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45966.711113078702</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45966.711113078702</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45966.711113078702</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45966.711113078702</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45966.711113078702</v>
      </c>
      <c r="H18" s="172"/>
      <c r="I18" s="171" t="str">
        <f>IFERROR(VLOOKUP(D18,DB!A:F,6,0),"")</f>
        <v/>
      </c>
      <c r="J18" s="171" t="str">
        <f>IFERROR(VLOOKUP(D18,DB!A:G,7,0),"")</f>
        <v/>
      </c>
      <c r="K18" s="169"/>
      <c r="L18" s="173" t="str">
        <f>IFERROR(VLOOKUP(D18,DB!A:I,9,0),"")</f>
        <v/>
      </c>
    </row>
    <row r="19" spans="1:12" ht="31.5" customHeight="1">
      <c r="A19" s="170"/>
      <c r="B19" s="171" t="str">
        <f>IFERROR(VLOOKUP(D19,DB!A:K,11,0),"")</f>
        <v/>
      </c>
      <c r="C19" s="168"/>
      <c r="D19" s="171"/>
      <c r="E19" s="171"/>
      <c r="F19" s="172"/>
      <c r="G19" s="115">
        <f t="shared" ca="1" si="0"/>
        <v>45966.711113078702</v>
      </c>
      <c r="H19" s="172"/>
      <c r="I19" s="171" t="str">
        <f>IFERROR(VLOOKUP(D19,DB!A:F,6,0),"")</f>
        <v/>
      </c>
      <c r="J19" s="171" t="str">
        <f>IFERROR(VLOOKUP(D19,DB!A:G,7,0),"")</f>
        <v/>
      </c>
      <c r="K19" s="169"/>
      <c r="L19" s="173" t="str">
        <f>IFERROR(VLOOKUP(D19,DB!A:I,9,0),"")</f>
        <v/>
      </c>
    </row>
    <row r="20" spans="1:12" ht="31.5" customHeight="1">
      <c r="A20" s="103"/>
      <c r="B20" s="102" t="str">
        <f>IFERROR(VLOOKUP(D20,DB!A:K,11,0),"")</f>
        <v/>
      </c>
      <c r="C20" s="104"/>
      <c r="D20" s="102"/>
      <c r="E20" s="105"/>
      <c r="F20" s="106"/>
      <c r="G20" s="76">
        <f ca="1">IFERROR(NOW()-F20,"-")</f>
        <v>45966.711113078702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45966.711113078702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45966.711113078702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45966.711113078702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45966.711113078702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45966.711113078702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45966.711113078702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45966.711113078702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45966.711113078702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45966.711113078702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45966.711113078702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45966.711113078702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45966.711113078702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45966.711113078702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45966.711113078702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45966.711113078702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45966.711113078702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45966.711113078702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45966.711113078702</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45966.711113078702</v>
      </c>
      <c r="H39" s="106"/>
      <c r="I39" s="102" t="str">
        <f>IFERROR(VLOOKUP(D39,DB!A:F,6,0),"")</f>
        <v/>
      </c>
      <c r="J39" s="101" t="str">
        <f>IFERROR(VLOOKUP(D39,DB!A:G,7,0),"")</f>
        <v/>
      </c>
      <c r="K39" s="107"/>
      <c r="L39" s="108" t="str">
        <f>IFERROR(VLOOKUP(D39,DB!A:I,9,0),"")</f>
        <v/>
      </c>
    </row>
  </sheetData>
  <dataValidations count="2">
    <dataValidation allowBlank="1" showInputMessage="1" showErrorMessage="1" sqref="E1" xr:uid="{380493DB-286A-4683-AF55-C78F04945A49}"/>
    <dataValidation type="list" allowBlank="1" showInputMessage="1" showErrorMessage="1" sqref="E20:E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2025-11-05T14:05:22Z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