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447" documentId="120_S{2AC9BD13-BADA-5192-A53E-5A8FF88502F6}" xr6:coauthVersionLast="47" xr6:coauthVersionMax="47" xr10:uidLastSave="{19780517-4253-4B23-8DAB-C412A742C351}"/>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3" i="5" l="1"/>
  <c r="J13" i="5"/>
  <c r="I13" i="5"/>
  <c r="G13" i="5"/>
  <c r="B13" i="5"/>
  <c r="L12" i="5"/>
  <c r="J12" i="5"/>
  <c r="I12" i="5"/>
  <c r="G12" i="5"/>
  <c r="B12" i="5"/>
  <c r="L11" i="5"/>
  <c r="J11" i="5"/>
  <c r="I11" i="5"/>
  <c r="G11" i="5"/>
  <c r="B11" i="5"/>
  <c r="L10" i="5"/>
  <c r="J10" i="5"/>
  <c r="I10" i="5"/>
  <c r="G10" i="5"/>
  <c r="B10" i="5"/>
  <c r="L3" i="1"/>
  <c r="J3" i="1"/>
  <c r="I3" i="1"/>
  <c r="G3" i="1"/>
  <c r="B3" i="1"/>
  <c r="B5" i="5"/>
  <c r="G5" i="5"/>
  <c r="I5" i="5"/>
  <c r="J5" i="5"/>
  <c r="L5"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6" i="5"/>
  <c r="G7" i="5"/>
  <c r="G8" i="5"/>
  <c r="G9" i="5"/>
  <c r="G14" i="5"/>
  <c r="G15" i="5"/>
  <c r="G16" i="5"/>
  <c r="G17" i="5"/>
  <c r="G18" i="5"/>
  <c r="G19" i="5"/>
  <c r="G20" i="5"/>
  <c r="G21" i="5"/>
  <c r="G22"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G2" i="5"/>
  <c r="I3" i="5"/>
  <c r="B6" i="5"/>
  <c r="I6" i="5"/>
  <c r="J6" i="5"/>
  <c r="L6" i="5"/>
  <c r="B7" i="5"/>
  <c r="I7" i="5"/>
  <c r="J7" i="5"/>
  <c r="L7" i="5"/>
  <c r="B8" i="5"/>
  <c r="I8" i="5"/>
  <c r="J8" i="5"/>
  <c r="L8" i="5"/>
  <c r="B9" i="5"/>
  <c r="I9" i="5"/>
  <c r="J9" i="5"/>
  <c r="L9"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alcChain>
</file>

<file path=xl/sharedStrings.xml><?xml version="1.0" encoding="utf-8"?>
<sst xmlns="http://schemas.openxmlformats.org/spreadsheetml/2006/main" count="180297" uniqueCount="39121">
  <si>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</si>
  <si>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</si>
  <si>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</si>
  <si>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</si>
  <si>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</si>
  <si>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</si>
  <si>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</si>
  <si>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</si>
  <si>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</si>
  <si>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</si>
  <si>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</si>
  <si>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</si>
  <si>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</si>
  <si>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</si>
  <si>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</si>
  <si>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</si>
  <si>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</si>
  <si>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</si>
  <si>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</si>
  <si>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</si>
  <si>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</si>
  <si>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</si>
  <si>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</si>
  <si>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</si>
  <si>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</si>
  <si>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</si>
  <si>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</si>
  <si>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</si>
  <si>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</si>
  <si>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</si>
  <si>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</si>
  <si>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</si>
  <si>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</si>
  <si>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</si>
  <si>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</si>
  <si>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</si>
  <si>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</si>
  <si>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</si>
  <si>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</si>
  <si>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</si>
  <si>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</si>
  <si>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</si>
  <si>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</si>
  <si>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</si>
  <si>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</si>
  <si>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</si>
  <si>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</si>
  <si>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</si>
  <si>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</si>
  <si>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</si>
  <si>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</si>
  <si>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</si>
  <si>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</si>
  <si>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</si>
  <si>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</si>
  <si>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</si>
  <si>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</si>
  <si>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</si>
  <si>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</si>
  <si>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</si>
  <si>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</si>
  <si>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</si>
  <si>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</si>
  <si>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</si>
  <si>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</si>
  <si>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</si>
  <si>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</si>
  <si>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</si>
  <si>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</si>
  <si>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</si>
  <si>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</si>
  <si>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</si>
  <si>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</si>
  <si>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</si>
  <si>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</si>
  <si>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</si>
  <si>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</si>
  <si>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</si>
  <si>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</si>
  <si>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</si>
  <si>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</si>
  <si>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</si>
  <si>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</si>
  <si>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</si>
  <si>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</si>
  <si>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</si>
  <si>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</si>
  <si>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</si>
  <si>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</si>
  <si>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</si>
  <si>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</si>
  <si>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</si>
  <si>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</si>
  <si>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</si>
  <si>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</si>
  <si>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</si>
  <si>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</si>
  <si>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</si>
  <si>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</si>
  <si>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</si>
  <si>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</si>
  <si>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</si>
  <si>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</si>
  <si>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</si>
  <si>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</si>
  <si>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</si>
  <si>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</si>
  <si>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</si>
  <si>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</si>
  <si>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</si>
  <si>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</si>
  <si>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</si>
  <si>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</si>
  <si>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</si>
  <si>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</si>
  <si>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</si>
  <si>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</si>
  <si>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</si>
  <si>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</si>
  <si>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</si>
  <si>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</si>
  <si>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</si>
  <si>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</si>
  <si>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</si>
  <si>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</si>
  <si>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</si>
  <si>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</si>
  <si>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</si>
  <si>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</si>
  <si>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</si>
  <si>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</si>
  <si>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</si>
  <si>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</si>
  <si>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</si>
  <si>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</si>
  <si>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</si>
  <si>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</si>
  <si>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</si>
  <si>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</si>
  <si>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</si>
  <si>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</si>
  <si>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</si>
  <si>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</si>
  <si>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</si>
  <si>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</si>
  <si>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</si>
  <si>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</si>
  <si>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</si>
  <si>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</si>
  <si>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</si>
  <si>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</si>
  <si>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</si>
  <si>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</si>
  <si>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</si>
  <si>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</si>
  <si>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</si>
  <si>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</si>
  <si>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</si>
  <si>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</si>
  <si>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</si>
  <si>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</si>
  <si>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</si>
  <si>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</si>
  <si>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</si>
  <si>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</si>
  <si>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</si>
  <si>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</si>
  <si>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</si>
  <si>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</si>
  <si>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</si>
  <si>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</si>
  <si>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</si>
  <si>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</si>
  <si>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</si>
  <si>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</si>
  <si>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</si>
  <si>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</si>
  <si>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</si>
  <si>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</si>
  <si>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</si>
  <si>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</si>
  <si>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</si>
  <si>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</si>
  <si>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</si>
  <si>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</si>
  <si>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</si>
  <si>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</si>
  <si>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</si>
  <si>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</si>
  <si>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</si>
  <si>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</si>
  <si>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</si>
  <si>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</si>
  <si>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</si>
  <si>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</si>
  <si>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</si>
  <si>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</si>
  <si>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</si>
  <si>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</si>
  <si>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</si>
  <si>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</si>
  <si>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</si>
  <si>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</si>
  <si>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</si>
  <si>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</si>
  <si>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</si>
  <si>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</si>
  <si>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</si>
  <si>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</si>
  <si>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</si>
  <si>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</si>
  <si>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</si>
  <si>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</si>
  <si>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</si>
  <si>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</si>
  <si>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</si>
  <si>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</si>
  <si>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</si>
  <si>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</si>
  <si>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</si>
  <si>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</si>
  <si>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</si>
  <si>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</si>
  <si>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</si>
  <si>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</si>
  <si>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</si>
  <si>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</si>
  <si>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</si>
  <si>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</si>
  <si>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</si>
  <si>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</si>
  <si>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</si>
  <si>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</si>
  <si>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</si>
  <si>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</si>
  <si>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</si>
  <si>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</si>
  <si>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</si>
  <si>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</si>
  <si>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</si>
  <si>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</si>
  <si>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</si>
  <si>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</si>
  <si>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</si>
  <si>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</si>
  <si>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</si>
  <si>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</si>
  <si>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</si>
  <si>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</si>
  <si>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</si>
  <si>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</si>
  <si>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</si>
  <si>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</si>
  <si>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</si>
  <si>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</si>
  <si>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</si>
  <si>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</si>
  <si>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</si>
  <si>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</si>
  <si>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</si>
  <si>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</si>
  <si>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</si>
  <si>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</si>
  <si>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</si>
  <si>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</si>
  <si>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</si>
  <si>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</si>
  <si>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</si>
  <si>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</si>
  <si>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</si>
  <si>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</si>
  <si>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</si>
  <si>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</si>
  <si>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</si>
  <si>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</si>
  <si>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</si>
  <si>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</si>
  <si>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</si>
  <si>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</si>
  <si>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</si>
  <si>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</si>
  <si>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</si>
  <si>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</si>
  <si>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</si>
  <si>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</si>
  <si>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</si>
  <si>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</si>
  <si>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</si>
  <si>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</si>
  <si>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</si>
  <si>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</si>
  <si>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</si>
  <si>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</si>
  <si>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</si>
  <si>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</si>
  <si>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</si>
  <si>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</si>
  <si>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</si>
  <si>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</si>
  <si>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</si>
  <si>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</si>
  <si>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</si>
  <si>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</si>
  <si>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</si>
  <si>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</si>
  <si>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</si>
  <si>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</si>
  <si>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</si>
  <si>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</si>
  <si>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</si>
  <si>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</si>
  <si>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</si>
  <si>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</si>
  <si>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</si>
  <si>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</si>
  <si>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</si>
  <si>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</si>
  <si>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</si>
  <si>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</si>
  <si>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</si>
  <si>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</si>
  <si>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</si>
  <si>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</si>
  <si>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</si>
  <si>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</si>
  <si>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</si>
  <si>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</si>
  <si>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</si>
  <si>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</si>
  <si>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</si>
  <si>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</si>
  <si>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</si>
  <si>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</si>
  <si>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</si>
  <si>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</si>
  <si>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</si>
  <si>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</si>
  <si>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</si>
  <si>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</si>
  <si>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</si>
  <si>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</si>
  <si>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</si>
  <si>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</si>
  <si>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</si>
  <si>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</si>
  <si>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</si>
  <si>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</si>
  <si>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</si>
  <si>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</si>
  <si>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</si>
  <si>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</si>
  <si>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</si>
  <si>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</si>
  <si>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</si>
  <si>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</si>
  <si>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</si>
  <si>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</si>
  <si>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</si>
  <si>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</si>
  <si>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</si>
  <si>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</si>
  <si>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</si>
  <si>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</si>
  <si>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</si>
  <si>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</si>
  <si>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</si>
  <si>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</si>
  <si>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</si>
  <si>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</si>
  <si>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</si>
  <si>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</si>
  <si>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</si>
  <si>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</si>
  <si>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</si>
  <si>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</si>
  <si>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</si>
  <si>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</si>
  <si>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</si>
  <si>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</si>
  <si>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</si>
  <si>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</si>
  <si>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</si>
  <si>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</si>
  <si>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</si>
  <si>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</si>
  <si>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</si>
  <si>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</si>
  <si>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</si>
  <si>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</si>
  <si>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</si>
  <si>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</si>
  <si>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</si>
  <si>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</si>
  <si>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</si>
  <si>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</si>
  <si>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</si>
  <si>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</si>
  <si>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</si>
  <si>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</si>
  <si>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</si>
  <si>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</si>
  <si>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</si>
  <si>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</si>
  <si>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</si>
  <si>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</si>
  <si>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</si>
  <si>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</si>
  <si>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</si>
  <si>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</si>
  <si>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</si>
  <si>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</si>
  <si>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</si>
  <si>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</si>
  <si>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</si>
  <si>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</si>
  <si>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</si>
  <si>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</si>
  <si>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</si>
  <si>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</si>
  <si>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</si>
  <si>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</si>
  <si>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</si>
  <si>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</si>
  <si>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</si>
  <si>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</si>
  <si>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</si>
  <si>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</si>
  <si>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</si>
  <si>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</si>
  <si>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</si>
  <si>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</si>
  <si>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</si>
  <si>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</si>
  <si>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</si>
  <si>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</si>
  <si>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</si>
  <si>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</si>
  <si>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</si>
  <si>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</si>
  <si>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</si>
  <si>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</si>
  <si>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</si>
  <si>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</si>
  <si>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</si>
  <si>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</si>
  <si>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</si>
  <si>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</si>
  <si>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</si>
  <si>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</si>
  <si>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</si>
  <si>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</si>
  <si>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</si>
  <si>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</si>
  <si>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</si>
  <si>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</si>
  <si>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</si>
  <si>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</si>
  <si>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</si>
  <si>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</si>
  <si>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</si>
  <si>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</si>
  <si>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</si>
  <si>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</si>
  <si>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</si>
  <si>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</si>
  <si>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</si>
  <si>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</si>
  <si>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</si>
  <si>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</si>
  <si>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</si>
  <si>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</si>
  <si>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</si>
  <si>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</si>
  <si>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</si>
  <si>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</si>
  <si>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</si>
  <si>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</si>
  <si>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</si>
  <si>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</si>
  <si>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</si>
  <si>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</si>
  <si>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</si>
  <si>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</si>
  <si>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</si>
  <si>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</si>
  <si>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</si>
  <si>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</si>
  <si>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</si>
  <si>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</si>
  <si>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</si>
  <si>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</si>
  <si>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</si>
  <si>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</si>
  <si>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</si>
  <si>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</si>
  <si>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</si>
  <si>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</si>
  <si>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</si>
  <si>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</si>
  <si>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</si>
  <si>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</si>
  <si>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</si>
  <si>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</si>
  <si>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</si>
  <si>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</si>
  <si>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</si>
  <si>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</si>
  <si>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</si>
  <si>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</si>
  <si>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</si>
  <si>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</si>
  <si>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</si>
  <si>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</si>
  <si>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</si>
  <si>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</si>
  <si>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</si>
  <si>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</si>
  <si>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</si>
  <si>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</si>
  <si>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</si>
  <si>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</si>
  <si>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</si>
  <si>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</si>
  <si>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</si>
  <si>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</si>
  <si>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</si>
  <si>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</si>
  <si>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</si>
  <si>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</si>
  <si>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</si>
  <si>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</si>
  <si>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</si>
  <si>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</si>
  <si>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</si>
  <si>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</si>
  <si>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</si>
  <si>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</si>
  <si>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</si>
  <si>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</si>
  <si>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</si>
  <si>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</si>
  <si>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</si>
  <si>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</si>
  <si>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</si>
  <si>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</si>
  <si>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</si>
  <si>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</si>
  <si>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</si>
  <si>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</si>
  <si>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</si>
  <si>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</si>
  <si>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</si>
  <si>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</si>
  <si>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</si>
  <si>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</si>
  <si>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</si>
  <si>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</si>
  <si>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</si>
  <si>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</si>
  <si>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</si>
  <si>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</si>
  <si>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</si>
  <si>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</si>
  <si>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</si>
  <si>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</si>
  <si>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</si>
  <si>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</si>
  <si>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</si>
  <si>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</si>
  <si>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</si>
  <si>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</si>
  <si>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</si>
  <si>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</si>
  <si>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</si>
  <si>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</si>
  <si>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</si>
  <si>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</si>
  <si>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</si>
  <si>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</si>
  <si>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</si>
  <si>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</si>
  <si>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</si>
  <si>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</si>
  <si>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</si>
  <si>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</si>
  <si>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</si>
  <si>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</si>
  <si>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</si>
  <si>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</si>
  <si>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</si>
  <si>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</si>
  <si>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</si>
  <si>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</si>
  <si>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</si>
  <si>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</si>
  <si>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</si>
  <si>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</si>
  <si>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</si>
  <si>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</si>
  <si>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</si>
  <si>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</si>
  <si>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</si>
  <si>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</si>
  <si>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</si>
  <si>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</si>
  <si>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</si>
  <si>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</si>
  <si>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</si>
  <si>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</si>
  <si>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</si>
  <si>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</si>
  <si>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</si>
  <si>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</si>
  <si>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</si>
  <si>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</si>
  <si>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</si>
  <si>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</si>
  <si>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</si>
  <si>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</si>
  <si>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</si>
  <si>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</si>
  <si>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</si>
  <si>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</si>
  <si>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</si>
  <si>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</si>
  <si>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</si>
  <si>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</si>
  <si>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</si>
  <si>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</si>
  <si>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</si>
  <si>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</si>
  <si>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</si>
  <si>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</si>
  <si>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</si>
  <si>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</si>
  <si>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</si>
  <si>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</si>
  <si>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</si>
  <si>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</si>
  <si>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</si>
  <si>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</si>
  <si>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</si>
  <si>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</si>
  <si>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</si>
  <si>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</si>
  <si>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</si>
  <si>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</si>
  <si>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</si>
  <si>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</si>
  <si>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</si>
  <si>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</si>
  <si>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</si>
  <si>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</si>
  <si>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</si>
  <si>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</si>
  <si>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</si>
  <si>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</si>
  <si>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</si>
  <si>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</si>
  <si>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</si>
  <si>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</si>
  <si>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</si>
  <si>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</si>
  <si>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</si>
  <si>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</si>
  <si>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</si>
  <si>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</si>
  <si>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</si>
  <si>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</si>
  <si>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</si>
  <si>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</si>
  <si>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</si>
  <si>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</si>
  <si>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</si>
  <si>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</si>
  <si>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</si>
  <si>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</si>
  <si>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</si>
  <si>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</si>
  <si>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</si>
  <si>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</si>
  <si>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</si>
  <si>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</si>
  <si>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</si>
  <si>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</si>
  <si>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</si>
  <si>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</si>
  <si>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</si>
  <si>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</si>
  <si>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</si>
  <si>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</si>
  <si>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</si>
  <si>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</si>
  <si>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</si>
  <si>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</si>
  <si>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</si>
  <si>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</si>
  <si>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</si>
  <si>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</si>
  <si>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</si>
  <si>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</si>
  <si>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</si>
  <si>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</si>
  <si>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</si>
  <si>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</si>
  <si>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</si>
  <si>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</si>
  <si>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</si>
  <si>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</si>
  <si>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</si>
  <si>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</si>
  <si>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</si>
  <si>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</si>
  <si>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</si>
  <si>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</si>
  <si>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</si>
  <si>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</si>
  <si>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</si>
  <si>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</si>
  <si>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</si>
  <si>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</si>
  <si>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</si>
  <si>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</si>
  <si>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</si>
  <si>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</si>
  <si>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</si>
  <si>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</si>
  <si>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</si>
  <si>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</si>
  <si>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</si>
  <si>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</si>
  <si>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</si>
  <si>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</si>
  <si>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</si>
  <si>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</si>
  <si>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</si>
  <si>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</si>
  <si>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</si>
  <si>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</si>
  <si>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</si>
  <si>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</si>
  <si>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</si>
  <si>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</si>
  <si>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</si>
  <si>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</si>
  <si>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</si>
  <si>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</si>
  <si>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</si>
  <si>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</si>
  <si>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</si>
  <si>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</si>
  <si>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</si>
  <si>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</si>
  <si>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</si>
  <si>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</si>
  <si>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</si>
  <si>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</si>
  <si>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</si>
  <si>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</si>
  <si>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</si>
  <si>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</si>
  <si>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</si>
  <si>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</si>
  <si>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</si>
  <si>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</si>
  <si>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</si>
  <si>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</si>
  <si>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</si>
  <si>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</si>
  <si>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</si>
  <si>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</si>
  <si>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</si>
  <si>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</si>
  <si>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</si>
  <si>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</si>
  <si>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</si>
  <si>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</si>
  <si>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</si>
  <si>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</si>
  <si>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</si>
  <si>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</si>
  <si>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</si>
  <si>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</si>
  <si>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</si>
  <si>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</si>
  <si>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</si>
  <si>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</si>
  <si>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</si>
  <si>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</si>
  <si>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</si>
  <si>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</si>
  <si>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</si>
  <si>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</si>
  <si>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</si>
  <si>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</si>
  <si>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</si>
  <si>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</si>
  <si>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</si>
  <si>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</si>
  <si>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</si>
  <si>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</si>
  <si>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</si>
  <si>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</si>
  <si>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</si>
  <si>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</si>
  <si>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</si>
  <si>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</si>
  <si>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</si>
  <si>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</si>
  <si>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</si>
  <si>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</si>
  <si>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</si>
  <si>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</si>
  <si>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</si>
  <si>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</si>
  <si>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</si>
  <si>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</si>
  <si>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</si>
  <si>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</si>
  <si>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</si>
  <si>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</si>
  <si>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</si>
  <si>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</si>
  <si>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</si>
  <si>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</si>
  <si>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</si>
  <si>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</si>
  <si>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</si>
  <si>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</si>
  <si>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</si>
  <si>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</si>
  <si>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</si>
  <si>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</si>
  <si>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</si>
  <si>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</si>
  <si>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</si>
  <si>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</si>
  <si>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</si>
  <si>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</si>
  <si>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</si>
  <si>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</si>
  <si>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</si>
  <si>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</si>
  <si>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</si>
  <si>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</si>
  <si>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</si>
  <si>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</si>
  <si>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</si>
  <si>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</si>
  <si>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</si>
  <si>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</si>
  <si>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</si>
  <si>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</si>
  <si>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</si>
  <si>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</si>
  <si>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</si>
  <si>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</si>
  <si>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</si>
  <si>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</si>
  <si>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</si>
  <si>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</si>
  <si>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</si>
  <si>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</si>
  <si>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</si>
  <si>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</si>
  <si>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</si>
  <si>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</si>
  <si>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</si>
  <si>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</si>
  <si>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</si>
  <si>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</si>
  <si>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</si>
  <si>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</si>
  <si>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</si>
  <si>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</si>
  <si>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</si>
  <si>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</si>
  <si>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</si>
  <si>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</si>
  <si>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</si>
  <si>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</si>
  <si>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</si>
  <si>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</si>
  <si>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</si>
  <si>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</si>
  <si>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</si>
  <si>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</si>
  <si>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</si>
  <si>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</si>
  <si>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</si>
  <si>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</si>
  <si>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</si>
  <si>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</si>
  <si>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</si>
  <si>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</si>
  <si>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</si>
  <si>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</si>
  <si>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</si>
  <si>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</si>
  <si>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</si>
  <si>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</si>
  <si>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</si>
  <si>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</si>
  <si>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</si>
  <si>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</si>
  <si>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</si>
  <si>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</si>
  <si>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</si>
  <si>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</si>
  <si>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</si>
  <si>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</si>
  <si>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</si>
  <si>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</si>
  <si>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</si>
  <si>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</si>
  <si>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</si>
  <si>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</si>
  <si>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</si>
  <si>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</si>
  <si>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</si>
  <si>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</si>
  <si>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</si>
  <si>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</si>
  <si>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</si>
  <si>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</si>
  <si>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</si>
  <si>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</si>
  <si>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</si>
  <si>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</si>
  <si>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</si>
  <si>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</si>
  <si>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</si>
  <si>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</si>
  <si>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</si>
  <si>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</si>
  <si>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</si>
  <si>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</si>
  <si>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</si>
  <si>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</si>
  <si>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</si>
  <si>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</si>
  <si>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</si>
  <si>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</si>
  <si>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</si>
  <si>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</si>
  <si>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</si>
  <si>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</si>
  <si>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</si>
  <si>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</si>
  <si>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</si>
  <si>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</si>
  <si>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</si>
  <si>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</si>
  <si>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</si>
  <si>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</si>
  <si>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</si>
  <si>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</si>
  <si>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</si>
  <si>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</si>
  <si>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</si>
  <si>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</si>
  <si>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</si>
  <si>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</si>
  <si>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</si>
  <si>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</si>
  <si>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</si>
  <si>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</si>
  <si>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</si>
  <si>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</si>
  <si>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</si>
  <si>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</si>
  <si>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</si>
  <si>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</si>
  <si>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</si>
  <si>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</si>
  <si>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</si>
  <si>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</si>
  <si>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</si>
  <si>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</si>
  <si>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</si>
  <si>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</si>
  <si>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</si>
  <si>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</si>
  <si>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</si>
  <si>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</si>
  <si>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</si>
  <si>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</si>
  <si>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</si>
  <si>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</si>
  <si>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</si>
  <si>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</si>
  <si>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</si>
  <si>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</si>
  <si>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</si>
  <si>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</si>
  <si>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</si>
  <si>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</si>
  <si>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</si>
  <si>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</si>
  <si>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</si>
  <si>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</si>
  <si>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</si>
  <si>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</si>
  <si>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</si>
  <si>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</si>
  <si>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</si>
  <si>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</si>
  <si>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</si>
  <si>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</si>
  <si>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</si>
  <si>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</si>
  <si>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</si>
  <si>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</si>
  <si>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</si>
  <si>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</si>
  <si>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</si>
  <si>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</si>
  <si>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</si>
  <si>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</si>
  <si>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</si>
  <si>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</si>
  <si>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</si>
  <si>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</si>
  <si>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</si>
  <si>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</si>
  <si>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</si>
  <si>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</si>
  <si>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</si>
  <si>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</si>
  <si>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</si>
  <si>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</si>
  <si>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</si>
  <si>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</si>
  <si>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</si>
  <si>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</si>
  <si>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</si>
  <si>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</si>
  <si>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</si>
  <si>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</si>
  <si>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</si>
  <si>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</si>
  <si>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</si>
  <si>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</si>
  <si>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</si>
  <si>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</si>
  <si>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</si>
  <si>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</si>
  <si>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</si>
  <si>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</si>
  <si>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</si>
  <si>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</si>
  <si>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</si>
  <si>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</si>
  <si>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</si>
  <si>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</si>
  <si>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</si>
  <si>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</si>
  <si>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</si>
  <si>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</si>
  <si>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</si>
  <si>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</si>
  <si>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</si>
  <si>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</si>
  <si>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</si>
  <si>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</si>
  <si>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</si>
  <si>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</si>
  <si>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</si>
  <si>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</si>
  <si>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</si>
  <si>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</si>
  <si>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</si>
  <si>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</si>
  <si>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</si>
  <si>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</si>
  <si>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</si>
  <si>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</si>
  <si>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</si>
  <si>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</si>
  <si>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</si>
  <si>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</si>
  <si>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</si>
  <si>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</si>
  <si>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</si>
  <si>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</si>
  <si>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</si>
  <si>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</si>
  <si>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</si>
  <si>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</si>
  <si>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</si>
  <si>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</si>
  <si>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</si>
  <si>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</si>
  <si>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</si>
  <si>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</si>
  <si>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</si>
  <si>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</si>
  <si>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</si>
  <si>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</si>
  <si>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</si>
  <si>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</si>
  <si>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</si>
  <si>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</si>
  <si>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</si>
  <si>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</si>
  <si>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</si>
  <si>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</si>
  <si>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</si>
  <si>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</si>
  <si>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</si>
  <si>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</si>
  <si>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</si>
  <si>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</si>
  <si>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</si>
  <si>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</si>
  <si>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</si>
  <si>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</si>
  <si>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</si>
  <si>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</si>
  <si>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</si>
  <si>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</si>
  <si>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</si>
  <si>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</si>
  <si>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</si>
  <si>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</si>
  <si>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</si>
  <si>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</si>
  <si>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</si>
  <si>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</si>
  <si>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</si>
  <si>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</si>
  <si>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</si>
  <si>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</si>
  <si>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</si>
  <si>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</si>
  <si>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</si>
  <si>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</si>
  <si>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</si>
  <si>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</si>
  <si>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</si>
  <si>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</si>
  <si>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</si>
  <si>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</si>
  <si>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</si>
  <si>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</si>
  <si>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</si>
  <si>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</si>
  <si>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</si>
  <si>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</si>
  <si>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</si>
  <si>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</si>
  <si>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</si>
  <si>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</si>
  <si>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</si>
  <si>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</si>
  <si>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</si>
  <si>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</si>
  <si>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</si>
  <si>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</si>
  <si>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</si>
  <si>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</si>
  <si>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</si>
  <si>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</si>
  <si>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</si>
  <si>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</si>
  <si>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</si>
  <si>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</si>
  <si>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</si>
  <si>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</si>
  <si>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</si>
  <si>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</si>
  <si>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</si>
  <si>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</si>
  <si>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</si>
  <si>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</si>
  <si>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</si>
  <si>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</si>
  <si>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</si>
  <si>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</si>
  <si>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</si>
  <si>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</si>
  <si>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</si>
  <si>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</si>
  <si>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</si>
  <si>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</si>
  <si>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</si>
  <si>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</si>
  <si>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</si>
  <si>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</si>
  <si>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</si>
  <si>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</si>
  <si>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</si>
  <si>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</si>
  <si>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</si>
  <si>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</si>
  <si>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</si>
  <si>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</si>
  <si>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</si>
  <si>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</si>
  <si>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</si>
  <si>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</si>
  <si>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</si>
  <si>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</si>
  <si>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</si>
  <si>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</si>
  <si>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</si>
  <si>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</si>
  <si>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</si>
  <si>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</si>
  <si>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</si>
  <si>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</si>
  <si>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</si>
  <si>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</si>
  <si>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</si>
  <si>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</si>
  <si>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</si>
  <si>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</si>
  <si>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</si>
  <si>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</si>
  <si>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</si>
  <si>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</si>
  <si>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</si>
  <si>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</si>
  <si>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</si>
  <si>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</si>
  <si>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</si>
  <si>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</si>
  <si>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</si>
  <si>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</si>
  <si>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</si>
  <si>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</si>
  <si>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</si>
  <si>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</si>
  <si>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</si>
  <si>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</si>
  <si>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</si>
  <si>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</si>
  <si>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</si>
  <si>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</si>
  <si>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</si>
  <si>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</si>
  <si>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</si>
  <si>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</si>
  <si>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</si>
  <si>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</si>
  <si>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</si>
  <si>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</si>
  <si>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</si>
  <si>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</si>
  <si>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</si>
  <si>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</si>
  <si>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</si>
  <si>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</si>
  <si>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</si>
  <si>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</si>
  <si>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</si>
  <si>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</si>
  <si>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</si>
  <si>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</si>
  <si>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</si>
  <si>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</si>
  <si>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</si>
  <si>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</si>
  <si>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</si>
  <si>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</si>
  <si>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</si>
  <si>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</si>
  <si>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</si>
  <si>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</si>
  <si>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</si>
  <si>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</si>
  <si>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</si>
  <si>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</si>
  <si>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</si>
  <si>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</si>
  <si>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</si>
  <si>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</si>
  <si>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</si>
  <si>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</si>
  <si>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</si>
  <si>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</si>
  <si>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</si>
  <si>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</si>
  <si>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</si>
  <si>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</si>
  <si>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</si>
  <si>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</si>
  <si>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</si>
  <si>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</si>
  <si>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</si>
  <si>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</si>
  <si>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</si>
  <si>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</si>
  <si>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</si>
  <si>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</si>
  <si>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</si>
  <si>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</si>
  <si>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</si>
  <si>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</si>
  <si>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</si>
  <si>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</si>
  <si>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</si>
  <si>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</si>
  <si>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</si>
  <si>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</si>
  <si>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</si>
  <si>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</si>
  <si>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</si>
  <si>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</si>
  <si>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</si>
  <si>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</si>
  <si>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</si>
  <si>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</si>
  <si>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</si>
  <si>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</si>
  <si>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</si>
  <si>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</si>
  <si>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</si>
  <si>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</si>
  <si>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</si>
  <si>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</si>
  <si>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</si>
  <si>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</si>
  <si>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</si>
  <si>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</si>
  <si>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</si>
  <si>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</si>
  <si>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</si>
  <si>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</si>
  <si>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</si>
  <si>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</si>
  <si>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</si>
  <si>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</si>
  <si>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</si>
  <si>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</si>
  <si>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</si>
  <si>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</si>
  <si>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</si>
  <si>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</si>
  <si>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</si>
  <si>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</si>
  <si>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</si>
  <si>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</si>
  <si>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</si>
  <si>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</si>
  <si>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</si>
  <si>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</si>
  <si>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</si>
  <si>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</si>
  <si>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</si>
  <si>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</si>
  <si>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</si>
  <si>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</si>
  <si>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</si>
  <si>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</si>
  <si>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</si>
  <si>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</si>
  <si>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</si>
  <si>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</si>
  <si>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</si>
  <si>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</si>
  <si>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</si>
  <si>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</si>
  <si>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</si>
  <si>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</si>
  <si>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</si>
  <si>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</si>
  <si>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</si>
  <si>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</si>
  <si>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</si>
  <si>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</si>
  <si>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</si>
  <si>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</si>
  <si>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</si>
  <si>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</si>
  <si>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</si>
  <si>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</si>
  <si>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</si>
  <si>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</si>
  <si>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</si>
  <si>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</si>
  <si>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</si>
  <si>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</si>
  <si>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</si>
  <si>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</si>
  <si>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</si>
  <si>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</si>
  <si>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</si>
  <si>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</si>
  <si>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</si>
  <si>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</si>
  <si>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</si>
  <si>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</si>
  <si>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</si>
  <si>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</si>
  <si>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</si>
  <si>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</si>
  <si>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</si>
  <si>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</si>
  <si>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</si>
  <si>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</si>
  <si>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</si>
  <si>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</si>
  <si>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</si>
  <si>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</si>
  <si>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</si>
  <si>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</si>
  <si>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</si>
  <si>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</si>
  <si>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</si>
  <si>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</si>
  <si>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</si>
  <si>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</si>
  <si>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</si>
  <si>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</si>
  <si>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</si>
  <si>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</si>
  <si>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</si>
  <si>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</si>
  <si>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</si>
  <si>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</si>
  <si>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</si>
  <si>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</si>
  <si>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</si>
  <si>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</si>
  <si>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</si>
  <si>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</si>
  <si>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</si>
  <si>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</si>
  <si>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</si>
  <si>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</si>
  <si>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</si>
  <si>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</si>
  <si>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</si>
  <si>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</si>
  <si>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</si>
  <si>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</si>
  <si>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</si>
  <si>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</si>
  <si>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</si>
  <si>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</si>
  <si>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</si>
  <si>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</si>
  <si>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</si>
  <si>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</si>
  <si>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</si>
  <si>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</si>
  <si>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</si>
  <si>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</si>
  <si>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</si>
  <si>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</si>
  <si>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</si>
  <si>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</si>
  <si>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</si>
  <si>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</si>
  <si>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</si>
  <si>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</si>
  <si>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</si>
  <si>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</si>
  <si>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</si>
  <si>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</si>
  <si>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</si>
  <si>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</si>
  <si>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</si>
  <si>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</si>
  <si>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</si>
  <si>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</si>
  <si>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</si>
  <si>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</si>
  <si>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</si>
  <si>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</si>
  <si>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</si>
  <si>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</si>
  <si>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</si>
  <si>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</si>
  <si>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</si>
  <si>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</si>
  <si>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</si>
  <si>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</si>
  <si>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</si>
  <si>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</si>
  <si>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</si>
  <si>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</si>
  <si>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</si>
  <si>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</si>
  <si>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</si>
  <si>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</si>
  <si>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</si>
  <si>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</si>
  <si>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</si>
  <si>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</si>
  <si>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</si>
  <si>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</si>
  <si>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</si>
  <si>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</si>
  <si>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</si>
  <si>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</si>
  <si>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</si>
  <si>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</si>
  <si>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</si>
  <si>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</si>
  <si>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</si>
  <si>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</si>
  <si>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</si>
  <si>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</si>
  <si>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</si>
  <si>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</si>
  <si>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</si>
  <si>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</si>
  <si>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</si>
  <si>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</si>
  <si>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</si>
  <si>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</si>
  <si>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</si>
  <si>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</si>
  <si>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</si>
  <si>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</si>
  <si>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</si>
  <si>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</si>
  <si>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</si>
  <si>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</si>
  <si>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</si>
  <si>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</si>
  <si>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</si>
  <si>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</si>
  <si>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</si>
  <si>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</si>
  <si>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</si>
  <si>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</si>
  <si>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</si>
  <si>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</si>
  <si>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</si>
  <si>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</si>
  <si>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</si>
  <si>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</si>
  <si>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</si>
  <si>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</si>
  <si>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</si>
  <si>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</si>
  <si>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</si>
  <si>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</si>
  <si>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</si>
  <si>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</si>
  <si>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</si>
  <si>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</si>
  <si>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</si>
  <si>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</si>
  <si>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</si>
  <si>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</si>
  <si>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</si>
  <si>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</si>
  <si>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</si>
  <si>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</si>
  <si>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</si>
  <si>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</si>
  <si>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</si>
  <si>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</si>
  <si>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</si>
  <si>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</si>
  <si>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</si>
  <si>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</si>
  <si>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</si>
  <si>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</si>
  <si>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</si>
  <si>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</si>
  <si>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</si>
  <si>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</si>
  <si>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</si>
  <si>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</si>
  <si>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</si>
  <si>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</si>
  <si>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</si>
  <si>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</si>
  <si>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</si>
  <si>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</si>
  <si>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</si>
  <si>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</si>
  <si>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</si>
  <si>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</si>
  <si>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</si>
  <si>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</si>
  <si>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</si>
  <si>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</si>
  <si>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</si>
  <si>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</si>
  <si>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</si>
  <si>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</si>
  <si>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</si>
  <si>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</si>
  <si>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</si>
  <si>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</si>
  <si>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</si>
  <si>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</si>
  <si>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</si>
  <si>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</si>
  <si>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</si>
  <si>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</si>
  <si>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</si>
  <si>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</si>
  <si>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</si>
  <si>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</si>
  <si>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</si>
  <si>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</si>
  <si>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</si>
  <si>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</si>
  <si>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</si>
  <si>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</si>
  <si>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</si>
  <si>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</si>
  <si>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</si>
  <si>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</si>
  <si>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</si>
  <si>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</si>
  <si>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</si>
  <si>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</si>
  <si>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</si>
  <si>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</si>
  <si>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</si>
  <si>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</si>
  <si>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</si>
  <si>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</si>
  <si>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</si>
  <si>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</si>
  <si>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</si>
  <si>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</si>
  <si>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</si>
  <si>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</si>
  <si>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</si>
  <si>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</si>
  <si>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</si>
  <si>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</si>
  <si>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</si>
  <si>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</si>
  <si>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</si>
  <si>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</si>
  <si>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</si>
  <si>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</si>
  <si>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</si>
  <si>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</si>
  <si>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</si>
  <si>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</si>
  <si>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</si>
  <si>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</si>
  <si>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</si>
  <si>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</si>
  <si>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</si>
  <si>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</si>
  <si>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</si>
  <si>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</si>
  <si>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</si>
  <si>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</si>
  <si>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</si>
  <si>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</si>
  <si>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</si>
  <si>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</si>
  <si>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</si>
  <si>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</si>
  <si>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</si>
  <si>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</si>
  <si>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</si>
  <si>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</si>
  <si>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</si>
  <si>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</si>
  <si>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</si>
  <si>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</si>
  <si>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</si>
  <si>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</si>
  <si>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</si>
  <si>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</si>
  <si>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</si>
  <si>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</si>
  <si>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</si>
  <si>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</si>
  <si>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</si>
  <si>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</si>
  <si>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</si>
  <si>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</si>
  <si>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</si>
  <si>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</si>
  <si>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</si>
  <si>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</si>
  <si>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</si>
  <si>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</si>
  <si>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</si>
  <si>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</si>
  <si>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</si>
  <si>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</si>
  <si>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</si>
  <si>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</si>
  <si>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</si>
  <si>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</si>
  <si>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</si>
  <si>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</si>
  <si>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</si>
  <si>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</si>
  <si>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</si>
  <si>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</si>
  <si>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</si>
  <si>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</si>
  <si>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</si>
  <si>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</si>
  <si>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</si>
  <si>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</si>
  <si>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</si>
  <si>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</si>
  <si>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</si>
  <si>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</si>
  <si>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</si>
  <si>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</si>
  <si>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</si>
  <si>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</si>
  <si>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</si>
  <si>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</si>
  <si>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</si>
  <si>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</si>
  <si>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</si>
  <si>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</si>
  <si>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</si>
  <si>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</si>
  <si>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</si>
  <si>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</si>
  <si>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</si>
  <si>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</si>
  <si>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</si>
  <si>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</si>
  <si>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</si>
  <si>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</si>
  <si>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</si>
  <si>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</si>
  <si>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</si>
  <si>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</si>
  <si>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</si>
  <si>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</si>
  <si>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</si>
  <si>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</si>
  <si>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</si>
  <si>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</si>
  <si>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</si>
  <si>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</si>
  <si>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</si>
  <si>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</si>
  <si>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</si>
  <si>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</si>
  <si>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</si>
  <si>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</si>
  <si>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</si>
  <si>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</si>
  <si>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</si>
  <si>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</si>
  <si>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</si>
  <si>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</si>
  <si>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</si>
  <si>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</si>
  <si>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</si>
  <si>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</si>
  <si>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</si>
  <si>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</si>
  <si>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</si>
  <si>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</si>
  <si>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</si>
  <si>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</si>
  <si>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</si>
  <si>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</si>
  <si>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</si>
  <si>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</si>
  <si>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</si>
  <si>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</si>
  <si>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</si>
  <si>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</si>
  <si>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</si>
  <si>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</si>
  <si>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</si>
  <si>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</si>
  <si>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</si>
  <si>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</si>
  <si>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</si>
  <si>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</si>
  <si>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</si>
  <si>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</si>
  <si>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</si>
  <si>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</si>
  <si>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</si>
  <si>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</si>
  <si>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</si>
  <si>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</si>
  <si>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</si>
  <si>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</si>
  <si>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</si>
  <si>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</si>
  <si>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</si>
  <si>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</si>
  <si>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</si>
  <si>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</si>
  <si>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</si>
  <si>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</si>
  <si>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</si>
  <si>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</si>
  <si>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</si>
  <si>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</si>
  <si>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</si>
  <si>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</si>
  <si>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</si>
  <si>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</si>
  <si>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</si>
  <si>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</si>
  <si>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</si>
  <si>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</si>
  <si>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</si>
  <si>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</si>
  <si>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</si>
  <si>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</si>
  <si>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</si>
  <si>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</si>
  <si>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</si>
  <si>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</si>
  <si>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</si>
  <si>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</si>
  <si>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</si>
  <si>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</si>
  <si>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</si>
  <si>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</si>
  <si>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</si>
  <si>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</si>
  <si>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</si>
  <si>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</si>
  <si>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</si>
  <si>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</si>
  <si>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</si>
  <si>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</si>
  <si>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</si>
  <si>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</si>
  <si>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</si>
  <si>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</si>
  <si>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</si>
  <si>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</si>
  <si>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</si>
  <si>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</si>
  <si>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</si>
  <si>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</si>
  <si>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</si>
  <si>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</si>
  <si>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</si>
  <si>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</si>
  <si>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</si>
  <si>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</si>
  <si>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</si>
  <si>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</si>
  <si>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</si>
  <si>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</si>
  <si>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</si>
  <si>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</si>
  <si>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</si>
  <si>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</si>
  <si>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</si>
  <si>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</si>
  <si>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</si>
  <si>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</si>
  <si>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</si>
  <si>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</si>
  <si>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</si>
  <si>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</si>
  <si>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</si>
  <si>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</si>
  <si>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</si>
  <si>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</si>
  <si>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</si>
  <si>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</si>
  <si>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</si>
  <si>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</si>
  <si>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</si>
  <si>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</si>
  <si>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</si>
  <si>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</si>
  <si>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</si>
  <si>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</si>
  <si>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</si>
  <si>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</si>
  <si>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</si>
  <si>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</si>
  <si>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</si>
  <si>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</si>
  <si>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</si>
  <si>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</si>
  <si>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</si>
  <si>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</si>
  <si>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</si>
  <si>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</si>
  <si>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</si>
  <si>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</si>
  <si>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</si>
  <si>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</si>
  <si>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</si>
  <si>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</si>
  <si>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</si>
  <si>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</si>
  <si>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</si>
  <si>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</si>
  <si>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</si>
  <si>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</si>
  <si>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</si>
  <si>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</si>
  <si>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</si>
  <si>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</si>
  <si>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</si>
  <si>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</si>
  <si>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</si>
  <si>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</si>
  <si>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</si>
  <si>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</si>
  <si>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</si>
  <si>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</si>
  <si>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</si>
  <si>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</si>
  <si>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</si>
  <si>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</si>
  <si>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</si>
  <si>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</si>
  <si>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</si>
  <si>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</si>
  <si>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</si>
  <si>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</si>
  <si>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</si>
  <si>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</si>
  <si>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</si>
  <si>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</si>
  <si>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</si>
  <si>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</si>
  <si>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</si>
  <si>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</si>
  <si>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</si>
  <si>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</si>
  <si>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</si>
  <si>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</si>
  <si>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</si>
  <si>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</si>
  <si>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</si>
  <si>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</si>
  <si>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</si>
  <si>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</si>
  <si>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</si>
  <si>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</si>
  <si>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</si>
  <si>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</si>
  <si>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</si>
  <si>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</si>
  <si>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</si>
  <si>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</si>
  <si>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</si>
  <si>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</si>
  <si>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</si>
  <si>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</si>
  <si>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</si>
  <si>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</si>
  <si>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</si>
  <si>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</si>
  <si>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</si>
  <si>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</si>
  <si>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</si>
  <si>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</si>
  <si>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</si>
  <si>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</si>
  <si>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</si>
  <si>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</si>
  <si>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</si>
  <si>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</si>
  <si>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</si>
  <si>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</si>
  <si>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</si>
  <si>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</si>
  <si>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</si>
  <si>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</si>
  <si>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</si>
  <si>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</si>
  <si>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</si>
  <si>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</si>
  <si>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</si>
  <si>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</si>
  <si>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</si>
  <si>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</si>
  <si>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</si>
  <si>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</si>
  <si>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</si>
  <si>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</si>
  <si>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</si>
  <si>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</si>
  <si>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</si>
  <si>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</si>
  <si>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</si>
  <si>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</si>
  <si>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</si>
  <si>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</si>
  <si>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</si>
  <si>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</si>
  <si>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</si>
  <si>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</si>
  <si>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</si>
  <si>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</si>
  <si>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</si>
  <si>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</si>
  <si>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</si>
  <si>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</si>
  <si>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</si>
  <si>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</si>
  <si>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</si>
  <si>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</si>
  <si>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</si>
  <si>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</si>
  <si>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</si>
  <si>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</si>
  <si>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</si>
  <si>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</si>
  <si>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</si>
  <si>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</si>
  <si>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</si>
  <si>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</si>
  <si>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</si>
  <si>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</si>
  <si>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</si>
  <si>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</si>
  <si>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</si>
  <si>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</si>
  <si>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</si>
  <si>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</si>
  <si>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</si>
  <si>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</si>
  <si>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</si>
  <si>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</si>
  <si>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</si>
  <si>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</si>
  <si>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</si>
  <si>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</si>
  <si>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</si>
  <si>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</si>
  <si>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</si>
  <si>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</si>
  <si>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</si>
  <si>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</si>
  <si>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</si>
  <si>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</si>
  <si>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</si>
  <si>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</si>
  <si>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</si>
  <si>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</si>
  <si>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</si>
  <si>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</si>
  <si>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</si>
  <si>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</si>
  <si>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</si>
  <si>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</si>
  <si>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</si>
  <si>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</si>
  <si>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</si>
  <si>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</si>
  <si>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</si>
  <si>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</si>
  <si>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</si>
  <si>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</si>
  <si>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</si>
  <si>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</si>
  <si>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</si>
  <si>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</si>
  <si>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</si>
  <si>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</si>
  <si>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</si>
  <si>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</si>
  <si>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</si>
  <si>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</si>
  <si>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</si>
  <si>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</si>
  <si>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</si>
  <si>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</si>
  <si>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</si>
  <si>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</si>
  <si>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</si>
  <si>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</si>
  <si>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</si>
  <si>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</si>
  <si>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</si>
  <si>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</si>
  <si>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</si>
  <si>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</si>
  <si>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</si>
  <si>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</si>
  <si>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</si>
  <si>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</si>
  <si>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</si>
  <si>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</si>
  <si>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</si>
  <si>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</si>
  <si>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</si>
  <si>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</si>
  <si>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</si>
  <si>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</si>
  <si>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</si>
  <si>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</si>
  <si>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</si>
  <si>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</si>
  <si>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</si>
  <si>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</si>
  <si>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</si>
  <si>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</si>
  <si>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</si>
  <si>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</si>
  <si>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</si>
  <si>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</si>
  <si>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</si>
  <si>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</si>
  <si>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</si>
  <si>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</si>
  <si>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</si>
  <si>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</si>
  <si>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</si>
  <si>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</si>
  <si>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</si>
  <si>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</si>
  <si>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</si>
  <si>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</si>
  <si>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</si>
  <si>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</si>
  <si>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</si>
  <si>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</si>
  <si>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</si>
  <si>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</si>
  <si>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</si>
  <si>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</si>
  <si>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</si>
  <si>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</si>
  <si>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</si>
  <si>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</si>
  <si>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</si>
  <si>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</si>
  <si>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</si>
  <si>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</si>
  <si>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</si>
  <si>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</si>
  <si>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</si>
  <si>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</si>
  <si>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</si>
  <si>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</si>
  <si>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</si>
  <si>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</si>
  <si>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</si>
  <si>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</si>
  <si>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</si>
  <si>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</si>
  <si>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</si>
  <si>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</si>
  <si>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</si>
  <si>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</si>
  <si>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</si>
  <si>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</si>
  <si>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</si>
  <si>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</si>
  <si>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</si>
  <si>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</si>
  <si>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</si>
  <si>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</si>
  <si>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</si>
  <si>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</si>
  <si>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</si>
  <si>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</si>
  <si>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</si>
  <si>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</si>
  <si>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</si>
  <si>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</si>
  <si>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</si>
  <si>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</si>
  <si>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</si>
  <si>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</si>
  <si>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</si>
  <si>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</si>
  <si>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</si>
  <si>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</si>
  <si>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</si>
  <si>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</si>
  <si>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</si>
  <si>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</si>
  <si>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</si>
  <si>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</si>
  <si>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</si>
  <si>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</si>
  <si>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</si>
  <si>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</si>
  <si>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</si>
  <si>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</si>
  <si>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</si>
  <si>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</si>
  <si>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</si>
  <si>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</si>
  <si>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</si>
  <si>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</si>
  <si>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</si>
  <si>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</si>
  <si>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</si>
  <si>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</si>
  <si>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</si>
  <si>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</si>
  <si>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</si>
  <si>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</si>
  <si>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</si>
  <si>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</si>
  <si>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</si>
  <si>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</si>
  <si>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</si>
  <si>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</si>
  <si>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</si>
  <si>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</si>
  <si>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</si>
  <si>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</si>
  <si>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</si>
  <si>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</si>
  <si>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</si>
  <si>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</si>
  <si>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</si>
  <si>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</si>
  <si>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</si>
  <si>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</si>
  <si>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</si>
  <si>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</si>
  <si>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</si>
  <si>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</si>
  <si>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</si>
  <si>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</si>
  <si>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</si>
  <si>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</si>
  <si>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</si>
  <si>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</si>
  <si>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</si>
  <si>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</si>
  <si>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</si>
  <si>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</si>
  <si>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</si>
  <si>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</si>
  <si>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</si>
  <si>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</si>
  <si>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</si>
  <si>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</si>
  <si>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</si>
  <si>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</si>
  <si>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</si>
  <si>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</si>
  <si>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</si>
  <si>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</si>
  <si>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</si>
  <si>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</si>
  <si>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</si>
  <si>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</si>
  <si>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</si>
  <si>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</si>
  <si>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</si>
  <si>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</si>
  <si>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</si>
  <si>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</si>
  <si>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</si>
  <si>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</si>
  <si>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</si>
  <si>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</si>
  <si>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</si>
  <si>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</si>
  <si>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</si>
  <si>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</si>
  <si>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</si>
  <si>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</si>
  <si>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</si>
  <si>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</si>
  <si>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</si>
  <si>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</si>
  <si>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</si>
  <si>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</si>
  <si>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</si>
  <si>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</si>
  <si>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</si>
  <si>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</si>
  <si>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</si>
  <si>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</si>
  <si>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</si>
  <si>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</si>
  <si>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</si>
  <si>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</si>
  <si>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</si>
  <si>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</si>
  <si>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</si>
  <si>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</si>
  <si>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</si>
  <si>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</si>
  <si>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</si>
  <si>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</si>
  <si>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</si>
  <si>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</si>
  <si>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</si>
  <si>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</si>
  <si>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</si>
  <si>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</si>
  <si>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</si>
  <si>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</si>
  <si>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</si>
  <si>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</si>
  <si>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</si>
  <si>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</si>
  <si>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</si>
  <si>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</si>
  <si>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</si>
  <si>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</si>
  <si>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</si>
  <si>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</si>
  <si>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</si>
  <si>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</si>
  <si>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</si>
  <si>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</si>
  <si>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</si>
  <si>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</si>
  <si>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</si>
  <si>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</si>
  <si>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</si>
  <si>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</si>
  <si>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</si>
  <si>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</si>
  <si>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</si>
  <si>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</si>
  <si>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</si>
  <si>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</si>
  <si>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</si>
  <si>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</si>
  <si>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</si>
  <si>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</si>
  <si>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</si>
  <si>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</si>
  <si>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</si>
  <si>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</si>
  <si>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</si>
  <si>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</si>
  <si>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</si>
  <si>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</si>
  <si>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</si>
  <si>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</si>
  <si>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</si>
  <si>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</si>
  <si>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</si>
  <si>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</si>
  <si>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</si>
  <si>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</si>
  <si>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</si>
  <si>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</si>
  <si>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</si>
  <si>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</si>
  <si>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</si>
  <si>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</si>
  <si>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</si>
  <si>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</si>
  <si>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</si>
  <si>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</si>
  <si>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</si>
  <si>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</si>
  <si>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</si>
  <si>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</si>
  <si>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</si>
  <si>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</si>
  <si>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</si>
  <si>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</si>
  <si>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</si>
  <si>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</si>
  <si>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</si>
  <si>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</si>
  <si>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</si>
  <si>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</si>
  <si>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</si>
  <si>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</si>
  <si>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</si>
  <si>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</si>
  <si>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</si>
  <si>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</si>
  <si>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</si>
  <si>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</si>
  <si>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</si>
  <si>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</si>
  <si>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</si>
  <si>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</si>
  <si>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</si>
  <si>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</si>
  <si>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</si>
  <si>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</si>
  <si>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</si>
  <si>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</si>
  <si>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</si>
  <si>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</si>
  <si>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</si>
  <si>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</si>
  <si>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</si>
  <si>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</si>
  <si>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</si>
  <si>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</si>
  <si>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</si>
  <si>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</si>
  <si>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</si>
  <si>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</si>
  <si>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</si>
  <si>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</si>
  <si>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</si>
  <si>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</si>
  <si>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</si>
  <si>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</si>
  <si>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</si>
  <si>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</si>
  <si>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</si>
  <si>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</si>
  <si>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</si>
  <si>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</si>
  <si>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</si>
  <si>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</si>
  <si>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</si>
  <si>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</si>
  <si>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</si>
  <si>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</si>
  <si>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</si>
  <si>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</si>
  <si>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</si>
  <si>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</si>
  <si>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</si>
  <si>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</si>
  <si>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</si>
  <si>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</si>
  <si>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</si>
  <si>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</si>
  <si>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</si>
  <si>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</si>
  <si>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</si>
  <si>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</si>
  <si>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</si>
  <si>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</si>
  <si>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</si>
  <si>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</si>
  <si>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</si>
  <si>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</si>
  <si>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</si>
  <si>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</si>
  <si>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</si>
  <si>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</si>
  <si>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</si>
  <si>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</si>
  <si>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</si>
  <si>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</si>
  <si>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</si>
  <si>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</si>
  <si>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</si>
  <si>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</si>
  <si>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</si>
  <si>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</si>
  <si>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</si>
  <si>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</si>
  <si>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</si>
  <si>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</si>
  <si>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</si>
  <si>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</si>
  <si>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</si>
  <si>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</si>
  <si>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</si>
  <si>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</si>
  <si>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</si>
  <si>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</si>
  <si>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</si>
  <si>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</si>
  <si>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</si>
  <si>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</si>
  <si>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</si>
  <si>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</si>
  <si>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</si>
  <si>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</si>
  <si>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</si>
  <si>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</si>
  <si>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</si>
  <si>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</si>
  <si>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</si>
  <si>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</si>
  <si>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</si>
  <si>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</si>
  <si>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</si>
  <si>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</si>
  <si>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</si>
  <si>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</si>
  <si>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</si>
  <si>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</si>
  <si>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</si>
  <si>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</si>
  <si>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</si>
  <si>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</si>
  <si>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</si>
  <si>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</si>
  <si>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</si>
  <si>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</si>
  <si>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</si>
  <si>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</si>
  <si>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</si>
  <si>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</si>
  <si>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</si>
  <si>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</si>
  <si>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</si>
  <si>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</si>
  <si>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</si>
  <si>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</si>
  <si>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</si>
  <si>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</si>
  <si>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</si>
  <si>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</si>
  <si>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</si>
  <si>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</si>
  <si>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</si>
  <si>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</si>
  <si>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</si>
  <si>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</si>
  <si>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</si>
  <si>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</si>
  <si>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</si>
  <si>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</si>
  <si>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</si>
  <si>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</si>
  <si>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</si>
  <si>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</si>
  <si>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</si>
  <si>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</si>
  <si>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</si>
  <si>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</si>
  <si>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</si>
  <si>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</si>
  <si>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</si>
  <si>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</si>
  <si>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</si>
  <si>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</si>
  <si>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</si>
  <si>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</si>
  <si>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</si>
  <si>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</si>
  <si>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</si>
  <si>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</si>
  <si>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</si>
  <si>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</si>
  <si>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</si>
  <si>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</si>
  <si>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</si>
  <si>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</si>
  <si>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</si>
  <si>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</si>
  <si>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</si>
  <si>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</si>
  <si>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</si>
  <si>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</si>
  <si>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</si>
  <si>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</si>
  <si>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</si>
  <si>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</si>
  <si>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</si>
  <si>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</si>
  <si>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</si>
  <si>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</si>
  <si>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</si>
  <si>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</si>
  <si>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</si>
  <si>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</si>
  <si>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</si>
  <si>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</si>
  <si>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</si>
  <si>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</si>
  <si>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</si>
  <si>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</si>
  <si>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</si>
  <si>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</si>
  <si>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</si>
  <si>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</si>
  <si>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</si>
  <si>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</si>
  <si>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</si>
  <si>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</si>
  <si>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</si>
  <si>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</si>
  <si>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</si>
  <si>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</si>
  <si>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</si>
  <si>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</si>
  <si>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</si>
  <si>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</si>
  <si>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</si>
  <si>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</si>
  <si>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</si>
  <si>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</si>
  <si>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</si>
  <si>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</si>
  <si>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</si>
  <si>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</si>
  <si>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</si>
  <si>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</si>
  <si>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</si>
  <si>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</si>
  <si>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</si>
  <si>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</si>
  <si>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</si>
  <si>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</si>
  <si>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</si>
  <si>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</si>
  <si>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</si>
  <si>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</si>
  <si>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</si>
  <si>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</si>
  <si>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</si>
  <si>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</si>
  <si>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</si>
  <si>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</si>
  <si>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</si>
  <si>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</si>
  <si>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</si>
  <si>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</si>
  <si>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</si>
  <si>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</si>
  <si>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</si>
  <si>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</si>
  <si>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</si>
  <si>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</si>
  <si>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</si>
  <si>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</si>
  <si>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</si>
  <si>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</si>
  <si>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</si>
  <si>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</si>
  <si>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</si>
  <si>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</si>
  <si>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</si>
  <si>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</si>
  <si>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</si>
  <si>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</si>
  <si>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</si>
  <si>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</si>
  <si>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</si>
  <si>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</si>
  <si>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</si>
  <si>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</si>
  <si>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</si>
  <si>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</si>
  <si>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</si>
  <si>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</si>
  <si>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</si>
  <si>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</si>
  <si>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</si>
  <si>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</si>
  <si>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</si>
  <si>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</si>
  <si>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</si>
  <si>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</si>
  <si>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</si>
  <si>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</si>
  <si>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</si>
  <si>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</si>
  <si>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</si>
  <si>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</si>
  <si>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</si>
  <si>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</si>
  <si>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</si>
  <si>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</si>
  <si>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</si>
  <si>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</si>
  <si>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</si>
  <si>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</si>
  <si>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</si>
  <si>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</si>
  <si>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</si>
  <si>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</si>
  <si>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</si>
  <si>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</si>
  <si>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</si>
  <si>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</si>
  <si>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</si>
  <si>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</si>
  <si>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</si>
  <si>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</si>
  <si>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</si>
  <si>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</si>
  <si>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</si>
  <si>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</si>
  <si>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</si>
  <si>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</si>
  <si>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</si>
  <si>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</si>
  <si>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</si>
  <si>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</si>
  <si>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</si>
  <si>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</si>
  <si>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</si>
  <si>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</si>
  <si>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</si>
  <si>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</si>
  <si>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</si>
  <si>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</si>
  <si>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</si>
  <si>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</si>
  <si>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</si>
  <si>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</si>
  <si>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</si>
  <si>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</si>
  <si>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</si>
  <si>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</si>
  <si>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</si>
  <si>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</si>
  <si>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</si>
  <si>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</si>
  <si>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</si>
  <si>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</si>
  <si>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</si>
  <si>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</si>
  <si>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</si>
  <si>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</si>
  <si>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</si>
  <si>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</si>
  <si>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</si>
  <si>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</si>
  <si>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</si>
  <si>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</si>
  <si>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</si>
  <si>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</si>
  <si>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</si>
  <si>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</si>
  <si>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</si>
  <si>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</si>
  <si>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</si>
  <si>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</si>
  <si>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</si>
  <si>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</si>
  <si>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</si>
  <si>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</si>
  <si>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</si>
  <si>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</si>
  <si>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</si>
  <si>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</si>
  <si>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</si>
  <si>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</si>
  <si>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</si>
  <si>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</si>
  <si>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</si>
  <si>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</si>
  <si>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</si>
  <si>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</si>
  <si>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</si>
  <si>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</si>
  <si>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</si>
  <si>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</si>
  <si>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</si>
  <si>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</si>
  <si>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</si>
  <si>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</si>
  <si>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</si>
  <si>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</si>
  <si>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</si>
  <si>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</si>
  <si>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</si>
  <si>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</si>
  <si>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</si>
  <si>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</si>
  <si>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</si>
  <si>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</si>
  <si>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</si>
  <si>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</si>
  <si>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</si>
  <si>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</si>
  <si>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</si>
  <si>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</si>
  <si>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</si>
  <si>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</si>
  <si>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</si>
  <si>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</si>
  <si>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</si>
  <si>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</si>
  <si>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</si>
  <si>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</si>
  <si>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</si>
  <si>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</si>
  <si>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</si>
  <si>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</si>
  <si>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</si>
  <si>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</si>
  <si>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</si>
  <si>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</si>
  <si>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</si>
  <si>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</si>
  <si>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</si>
  <si>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</si>
  <si>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</si>
  <si>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</si>
  <si>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</si>
  <si>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</si>
  <si>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</si>
  <si>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</si>
  <si>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</si>
  <si>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</si>
  <si>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</si>
  <si>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</si>
  <si>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</si>
  <si>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</si>
  <si>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</si>
  <si>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</si>
  <si>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</si>
  <si>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</si>
  <si>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</si>
  <si>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</si>
  <si>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</si>
  <si>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</si>
  <si>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</si>
  <si>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</si>
  <si>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</si>
  <si>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</si>
  <si>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</si>
  <si>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</si>
  <si>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</si>
  <si>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</si>
  <si>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</si>
  <si>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</si>
  <si>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</si>
  <si>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</si>
  <si>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</si>
  <si>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</si>
  <si>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</si>
  <si>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</si>
  <si>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</si>
  <si>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</si>
  <si>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</si>
  <si>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</si>
  <si>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</si>
  <si>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</si>
  <si>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</si>
  <si>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</si>
  <si>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</si>
  <si>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</si>
  <si>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</si>
  <si>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</si>
  <si>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</si>
  <si>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</si>
  <si>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</si>
  <si>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</si>
  <si>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</si>
  <si>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</si>
  <si>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</si>
  <si>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</si>
  <si>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</si>
  <si>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</si>
  <si>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</si>
  <si>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</si>
  <si>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</si>
  <si>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</si>
  <si>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</si>
  <si>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</si>
  <si>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</si>
  <si>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</si>
  <si>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</si>
  <si>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</si>
  <si>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</si>
  <si>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</si>
  <si>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</si>
  <si>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</si>
  <si>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</si>
  <si>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</si>
  <si>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</si>
  <si>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</si>
  <si>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</si>
  <si>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</si>
  <si>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</si>
  <si>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</si>
  <si>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</si>
  <si>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</si>
  <si>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</si>
  <si>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</si>
  <si>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</si>
  <si>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</si>
  <si>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</si>
  <si>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</si>
  <si>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</si>
  <si>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</si>
  <si>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</si>
  <si>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</si>
  <si>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</si>
  <si>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</si>
  <si>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</si>
  <si>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</si>
  <si>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</si>
  <si>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</si>
  <si>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</si>
  <si>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</si>
  <si>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</si>
  <si>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</si>
  <si>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</si>
  <si>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</si>
  <si>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</si>
  <si>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</si>
  <si>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</si>
  <si>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</si>
  <si>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</si>
  <si>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</si>
  <si>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</si>
  <si>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</si>
  <si>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</si>
  <si>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</si>
  <si>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</si>
  <si>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</si>
  <si>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</si>
  <si>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</si>
  <si>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</si>
  <si>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</si>
  <si>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</si>
  <si>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</si>
  <si>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</si>
  <si>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</si>
  <si>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</si>
  <si>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</si>
  <si>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</si>
  <si>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</si>
  <si>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</si>
  <si>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</si>
  <si>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</si>
  <si>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</si>
  <si>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</si>
  <si>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</si>
  <si>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</si>
  <si>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</si>
  <si>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</si>
  <si>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</si>
  <si>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</si>
  <si>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</si>
  <si>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</si>
  <si>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</si>
  <si>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</si>
  <si>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</si>
  <si>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</si>
  <si>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</si>
  <si>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</si>
  <si>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</si>
  <si>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</si>
  <si>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</si>
  <si>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</si>
  <si>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</si>
  <si>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</si>
  <si>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</si>
  <si>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</si>
  <si>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</si>
  <si>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</si>
  <si>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</si>
  <si>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</si>
  <si>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</si>
  <si>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</si>
  <si>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</si>
  <si>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</si>
  <si>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</si>
  <si>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</si>
  <si>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</si>
  <si>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</si>
  <si>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</si>
  <si>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</si>
  <si>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</si>
  <si>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</si>
  <si>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</si>
  <si>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</si>
  <si>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</si>
  <si>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</si>
  <si>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</si>
  <si>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</si>
  <si>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</si>
  <si>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</si>
  <si>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</si>
  <si>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</si>
  <si>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</si>
  <si>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</si>
  <si>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</si>
  <si>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</si>
  <si>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</si>
  <si>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</si>
  <si>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</si>
  <si>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</si>
  <si>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</si>
  <si>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</si>
  <si>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</si>
  <si>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</si>
  <si>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</si>
  <si>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</si>
  <si>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</si>
  <si>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</si>
  <si>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</si>
  <si>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</si>
  <si>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</si>
  <si>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</si>
  <si>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</si>
  <si>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</si>
  <si>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</si>
  <si>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</si>
  <si>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</si>
  <si>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</si>
  <si>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</si>
  <si>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</si>
  <si>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</si>
  <si>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</si>
  <si>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</si>
  <si>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</si>
  <si>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</si>
  <si>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</si>
  <si>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</si>
  <si>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</si>
  <si>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</si>
  <si>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</si>
  <si>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</si>
  <si>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</si>
  <si>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</si>
  <si>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</si>
  <si>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</si>
  <si>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</si>
  <si>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</si>
  <si>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</si>
  <si>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</si>
  <si>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</si>
  <si>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</si>
  <si>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</si>
  <si>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</si>
  <si>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</si>
  <si>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</si>
  <si>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</si>
  <si>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</si>
  <si>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</si>
  <si>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</si>
  <si>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</si>
  <si>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</si>
  <si>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</si>
  <si>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</si>
  <si>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</si>
  <si>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</si>
  <si>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</si>
  <si>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</si>
  <si>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</si>
  <si>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</si>
  <si>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</si>
  <si>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</si>
  <si>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</si>
  <si>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</si>
  <si>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</si>
  <si>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</si>
  <si>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</si>
  <si>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</si>
  <si>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</si>
  <si>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</si>
  <si>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</si>
  <si>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</si>
  <si>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</si>
  <si>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</si>
  <si>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</si>
  <si>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</si>
  <si>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</si>
  <si>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</si>
  <si>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</si>
  <si>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</si>
  <si>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</si>
  <si>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</si>
  <si>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</si>
  <si>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</si>
  <si>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</si>
  <si>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</si>
  <si>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</si>
  <si>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</si>
  <si>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</si>
  <si>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</si>
  <si>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</si>
  <si>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</si>
  <si>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</si>
  <si>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</si>
  <si>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</si>
  <si>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</si>
  <si>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</si>
  <si>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</si>
  <si>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</si>
  <si>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</si>
  <si>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</si>
  <si>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</si>
  <si>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</si>
  <si>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</si>
  <si>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</si>
  <si>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</si>
  <si>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</si>
  <si>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</si>
  <si>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</si>
  <si>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</si>
  <si>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</si>
  <si>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</si>
  <si>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</si>
  <si>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</si>
  <si>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</si>
  <si>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</si>
  <si>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</si>
  <si>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</si>
  <si>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</si>
  <si>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</si>
  <si>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</si>
  <si>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</si>
  <si>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</si>
  <si>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</si>
  <si>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</si>
  <si>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</si>
  <si>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</si>
  <si>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</si>
  <si>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</si>
  <si>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</si>
  <si>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</si>
  <si>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</si>
  <si>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</si>
  <si>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</si>
  <si>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</si>
  <si>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</si>
  <si>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</si>
  <si>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</si>
  <si>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</si>
  <si>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</si>
  <si>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</si>
  <si>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</si>
  <si>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</si>
  <si>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</si>
  <si>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</si>
  <si>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</si>
  <si>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</si>
  <si>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</si>
  <si>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</si>
  <si>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</si>
  <si>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</si>
  <si>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</si>
  <si>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</si>
  <si>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</si>
  <si>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</si>
  <si>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</si>
  <si>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</si>
  <si>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</si>
  <si>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</si>
  <si>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</si>
  <si>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</si>
  <si>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</si>
  <si>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</si>
  <si>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</si>
  <si>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</si>
  <si>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</si>
  <si>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</si>
  <si>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</si>
  <si>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</si>
  <si>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</si>
  <si>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</si>
  <si>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</si>
  <si>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</si>
  <si>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</si>
  <si>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</si>
  <si>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</si>
  <si>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</si>
  <si>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</si>
  <si>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</si>
  <si>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</si>
  <si>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</si>
  <si>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</si>
  <si>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</si>
  <si>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</si>
  <si>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</si>
  <si>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</si>
  <si>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</si>
  <si>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</si>
  <si>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</si>
  <si>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</si>
  <si>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</si>
  <si>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</si>
  <si>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</si>
  <si>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</si>
  <si>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</si>
  <si>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</si>
  <si>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</si>
  <si>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</si>
  <si>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</si>
  <si>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</si>
  <si>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</si>
  <si>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</si>
  <si>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</si>
  <si>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</si>
  <si>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</si>
  <si>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</si>
  <si>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</si>
  <si>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</si>
  <si>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</si>
  <si>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</si>
  <si>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</si>
  <si>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</si>
  <si>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</si>
  <si>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</si>
  <si>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</si>
  <si>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</si>
  <si>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</si>
  <si>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</si>
  <si>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</si>
  <si>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</si>
  <si>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</si>
  <si>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</si>
  <si>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</si>
  <si>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</si>
  <si>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</si>
  <si>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</si>
  <si>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</si>
  <si>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</si>
  <si>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</si>
  <si>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</si>
  <si>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</si>
  <si>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</si>
  <si>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</si>
  <si>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</si>
  <si>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</si>
  <si>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</si>
  <si>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</si>
  <si>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</si>
  <si>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</si>
  <si>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</si>
  <si>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</si>
  <si>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</si>
  <si>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</si>
  <si>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</si>
  <si>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</si>
  <si>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</si>
  <si>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</si>
  <si>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</si>
  <si>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</si>
  <si>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</si>
  <si>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</si>
  <si>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</si>
  <si>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</si>
  <si>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</si>
  <si>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</si>
  <si>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</si>
  <si>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</si>
  <si>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</si>
  <si>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</si>
  <si>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</si>
  <si>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</si>
  <si>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</si>
  <si>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</si>
  <si>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</si>
  <si>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</si>
  <si>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</si>
  <si>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</si>
  <si>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</si>
  <si>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</si>
  <si>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</si>
  <si>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</si>
  <si>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</si>
  <si>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</si>
  <si>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</si>
  <si>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</si>
  <si>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</si>
  <si>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</si>
  <si>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</si>
  <si>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</si>
  <si>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</si>
  <si>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</si>
  <si>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</si>
  <si>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</si>
  <si>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</si>
  <si>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</si>
  <si>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</si>
  <si>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</si>
  <si>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</si>
  <si>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</si>
  <si>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</si>
  <si>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</si>
  <si>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</si>
  <si>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</si>
  <si>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</si>
  <si>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</si>
  <si>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</si>
  <si>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</si>
  <si>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</si>
  <si>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</si>
  <si>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</si>
  <si>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</si>
  <si>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</si>
  <si>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</si>
  <si>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</si>
  <si>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</si>
  <si>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</si>
  <si>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</si>
  <si>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</si>
  <si>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</si>
  <si>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</si>
  <si>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</si>
  <si>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</si>
  <si>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</si>
  <si>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</si>
  <si>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</si>
  <si>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</si>
  <si>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</si>
  <si>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</si>
  <si>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</si>
  <si>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</si>
  <si>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</si>
  <si>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</si>
  <si>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</si>
  <si>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</si>
  <si>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</si>
  <si>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</si>
  <si>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</si>
  <si>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</si>
  <si>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</si>
  <si>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</si>
  <si>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</si>
  <si>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</si>
  <si>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</si>
  <si>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</si>
  <si>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</si>
  <si>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</si>
  <si>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</si>
  <si>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</si>
  <si>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</si>
  <si>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</si>
  <si>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</si>
  <si>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</si>
  <si>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</si>
  <si>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</si>
  <si>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</si>
  <si>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</si>
  <si>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</si>
  <si>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</si>
  <si>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</si>
  <si>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</si>
  <si>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</si>
  <si>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</si>
  <si>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</si>
  <si>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</si>
  <si>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</si>
  <si>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</si>
  <si>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</si>
  <si>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</si>
  <si>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</si>
  <si>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</si>
  <si>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</si>
  <si>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</si>
  <si>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</si>
  <si>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</si>
  <si>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</si>
  <si>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</si>
  <si>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</si>
  <si>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</si>
  <si>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</si>
  <si>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</si>
  <si>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</si>
  <si>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</si>
  <si>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</si>
  <si>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</si>
  <si>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</si>
  <si>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</si>
  <si>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</si>
  <si>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</si>
  <si>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</si>
  <si>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</si>
  <si>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</si>
  <si>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</si>
  <si>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</si>
  <si>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</si>
  <si>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</si>
  <si>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</si>
  <si>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</si>
  <si>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</si>
  <si>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</si>
  <si>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</si>
  <si>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</si>
  <si>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</si>
  <si>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</si>
  <si>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</si>
  <si>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</si>
  <si>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</si>
  <si>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</si>
  <si>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</si>
  <si>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</si>
  <si>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</si>
  <si>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</si>
  <si>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</si>
  <si>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</si>
  <si>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</si>
  <si>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</si>
  <si>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</si>
  <si>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</si>
  <si>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</si>
  <si>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</si>
  <si>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</si>
  <si>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</si>
  <si>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</si>
  <si>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</si>
  <si>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</si>
  <si>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</si>
  <si>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</si>
  <si>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</si>
  <si>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</si>
  <si>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</si>
  <si>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</si>
  <si>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</si>
  <si>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</si>
  <si>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</si>
  <si>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</si>
  <si>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</si>
  <si>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</si>
  <si>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</si>
  <si>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</si>
  <si>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</si>
  <si>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</si>
  <si>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</si>
  <si>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</si>
  <si>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</si>
  <si>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</si>
  <si>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</si>
  <si>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</si>
  <si>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</si>
  <si>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</si>
  <si>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</si>
  <si>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</si>
  <si>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</si>
  <si>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</si>
  <si>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</si>
  <si>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</si>
  <si>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</si>
  <si>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</si>
  <si>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</si>
  <si>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</si>
  <si>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</si>
  <si>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</si>
  <si>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</si>
  <si>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</si>
  <si>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</si>
  <si>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</si>
  <si>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</si>
  <si>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</si>
  <si>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</si>
  <si>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</si>
  <si>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</si>
  <si>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</si>
  <si>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</si>
  <si>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</si>
  <si>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</si>
  <si>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</si>
  <si>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</si>
  <si>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</si>
  <si>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</si>
  <si>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</si>
  <si>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</si>
  <si>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</si>
  <si>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</si>
  <si>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</si>
  <si>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</si>
  <si>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</si>
  <si>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</si>
  <si>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</si>
  <si>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</si>
  <si>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</si>
  <si>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</si>
  <si>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</si>
  <si>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</si>
  <si>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</si>
  <si>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</si>
  <si>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</si>
  <si>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</si>
  <si>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</si>
  <si>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</si>
  <si>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</si>
  <si>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</si>
  <si>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</si>
  <si>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</si>
  <si>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</si>
  <si>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</si>
  <si>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</si>
  <si>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</si>
  <si>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</si>
  <si>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</si>
  <si>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</si>
  <si>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</si>
  <si>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</si>
  <si>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</si>
  <si>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</si>
  <si>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</si>
  <si>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</si>
  <si>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</si>
  <si>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</si>
  <si>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</si>
  <si>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</si>
  <si>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</si>
  <si>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</si>
  <si>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</si>
  <si>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</si>
  <si>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</si>
  <si>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</si>
  <si>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</si>
  <si>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</si>
  <si>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</si>
  <si>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</si>
  <si>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</si>
  <si>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</si>
  <si>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</si>
  <si>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</si>
  <si>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</si>
  <si>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</si>
  <si>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</si>
  <si>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</si>
  <si>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</si>
  <si>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</si>
  <si>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</si>
  <si>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</si>
  <si>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</si>
  <si>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</si>
  <si>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</si>
  <si>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</si>
  <si>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</si>
  <si>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</si>
  <si>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</si>
  <si>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</si>
  <si>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</si>
  <si>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</si>
  <si>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</si>
  <si>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</si>
  <si>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</si>
  <si>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</si>
  <si>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</si>
  <si>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</si>
  <si>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</si>
  <si>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</si>
  <si>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</si>
  <si>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</si>
  <si>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</si>
  <si>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</si>
  <si>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</si>
  <si>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</si>
  <si>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</si>
  <si>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</si>
  <si>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</si>
  <si>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</si>
  <si>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</si>
  <si>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</si>
  <si>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</si>
  <si>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</si>
  <si>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</si>
  <si>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</si>
  <si>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</si>
  <si>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</si>
  <si>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</si>
  <si>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</si>
  <si>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</si>
  <si>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</si>
  <si>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</si>
  <si>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</si>
  <si>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</si>
  <si>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</si>
  <si>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</si>
  <si>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</si>
  <si>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</si>
  <si>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</si>
  <si>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</si>
  <si>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</si>
  <si>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</si>
  <si>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</si>
  <si>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</si>
  <si>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</si>
  <si>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</si>
  <si>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</si>
  <si>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</si>
  <si>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</si>
  <si>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</si>
  <si>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</si>
  <si>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</si>
  <si>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</si>
  <si>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</si>
  <si>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</si>
  <si>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</si>
  <si>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</si>
  <si>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</si>
  <si>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</si>
  <si>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</si>
  <si>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</si>
  <si>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</si>
  <si>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</si>
  <si>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</si>
  <si>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</si>
  <si>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</si>
  <si>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</si>
  <si>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</si>
  <si>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</si>
  <si>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</si>
  <si>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</si>
  <si>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</si>
  <si>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</si>
  <si>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</si>
  <si>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</si>
  <si>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</si>
  <si>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</si>
  <si>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</si>
  <si>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</si>
  <si>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</si>
  <si>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</si>
  <si>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</si>
  <si>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</si>
  <si>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</si>
  <si>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</si>
  <si>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</si>
  <si>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</si>
  <si>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</si>
  <si>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</si>
  <si>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</si>
  <si>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</si>
  <si>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</si>
  <si>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</si>
  <si>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</si>
  <si>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</si>
  <si>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</si>
  <si>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</si>
  <si>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</si>
  <si>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</si>
  <si>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</si>
  <si>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</si>
  <si>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</si>
  <si>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</si>
  <si>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</si>
  <si>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</si>
  <si>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</si>
  <si>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</si>
  <si>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</si>
  <si>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</si>
  <si>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</si>
  <si>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</si>
  <si>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</si>
  <si>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</si>
  <si>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</si>
  <si>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</si>
  <si>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</si>
  <si>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</si>
  <si>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</si>
  <si>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</si>
  <si>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</si>
  <si>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</si>
  <si>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</si>
  <si>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</si>
  <si>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</si>
  <si>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</si>
  <si>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</si>
  <si>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</si>
  <si>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</si>
  <si>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</si>
  <si>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</si>
  <si>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</si>
  <si>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</si>
  <si>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</si>
  <si>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</si>
  <si>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</si>
  <si>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</si>
  <si>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</si>
  <si>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</si>
  <si>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</si>
  <si>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</si>
  <si>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</si>
  <si>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</si>
  <si>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</si>
  <si>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</si>
  <si>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</si>
  <si>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</si>
  <si>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</si>
  <si>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</si>
  <si>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</si>
  <si>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</si>
  <si>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</si>
  <si>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</si>
  <si>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</si>
  <si>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</si>
  <si>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</si>
  <si>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</si>
  <si>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</si>
  <si>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</si>
  <si>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</si>
  <si>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</si>
  <si>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</si>
  <si>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</si>
  <si>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</si>
  <si>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</si>
  <si>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</si>
  <si>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</si>
  <si>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</si>
  <si>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</si>
  <si>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</si>
  <si>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</si>
  <si>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</si>
  <si>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</si>
  <si>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</si>
  <si>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</si>
  <si>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</si>
  <si>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</si>
  <si>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</si>
  <si>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</si>
  <si>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</si>
  <si>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</si>
  <si>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</si>
  <si>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</si>
  <si>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</si>
  <si>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</si>
  <si>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</si>
  <si>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</si>
  <si>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</si>
  <si>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</si>
  <si>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</si>
  <si>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</si>
  <si>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</si>
  <si>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</si>
  <si>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</si>
  <si>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</si>
  <si>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</si>
  <si>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</si>
  <si>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</si>
  <si>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</si>
  <si>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</si>
  <si>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</si>
  <si>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</si>
  <si>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</si>
  <si>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</si>
  <si>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</si>
  <si>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</si>
  <si>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</si>
  <si>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</si>
  <si>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</si>
  <si>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</si>
  <si>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</si>
  <si>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</si>
  <si>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</si>
  <si>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</si>
  <si>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</si>
  <si>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</si>
  <si>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</si>
  <si>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</si>
  <si>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</si>
  <si>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</si>
  <si>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</si>
  <si>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</si>
  <si>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</si>
  <si>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</si>
  <si>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</si>
  <si>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</si>
  <si>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</si>
  <si>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</si>
  <si>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</si>
  <si>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</si>
  <si>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</si>
  <si>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</si>
  <si>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</si>
  <si>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</si>
  <si>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</si>
  <si>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</si>
  <si>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</si>
  <si>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</si>
  <si>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</si>
  <si>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</si>
  <si>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</si>
  <si>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</si>
  <si>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</si>
  <si>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</si>
  <si>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</si>
  <si>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</si>
  <si>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</si>
  <si>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</si>
  <si>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</si>
  <si>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</si>
  <si>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</si>
  <si>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</si>
  <si>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</si>
  <si>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</si>
  <si>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</si>
  <si>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</si>
  <si>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</si>
  <si>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</si>
  <si>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</si>
  <si>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</si>
  <si>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</si>
  <si>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</si>
  <si>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</si>
  <si>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</si>
  <si>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</si>
  <si>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</si>
  <si>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</si>
  <si>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</si>
  <si>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</si>
  <si>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</si>
  <si>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</si>
  <si>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</si>
  <si>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</si>
  <si>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</si>
  <si>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</si>
  <si>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</si>
  <si>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</si>
  <si>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</si>
  <si>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</si>
  <si>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</si>
  <si>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</si>
  <si>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</si>
  <si>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</si>
  <si>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</si>
  <si>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</si>
  <si>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</si>
  <si>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</si>
  <si>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</si>
  <si>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</si>
  <si>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</si>
  <si>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</si>
  <si>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</si>
  <si>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</si>
  <si>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</si>
  <si>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</si>
  <si>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</si>
  <si>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</si>
  <si>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</si>
  <si>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</si>
  <si>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</si>
  <si>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</si>
  <si>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</si>
  <si>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</si>
  <si>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</si>
  <si>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</si>
  <si>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</si>
  <si>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</si>
  <si>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</si>
  <si>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</si>
  <si>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</si>
  <si>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</si>
  <si>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</si>
  <si>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</si>
  <si>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</si>
  <si>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</si>
  <si>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</si>
  <si>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</si>
  <si>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</si>
  <si>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</si>
  <si>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</si>
  <si>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</si>
  <si>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</si>
  <si>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</si>
  <si>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</si>
  <si>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</si>
  <si>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</si>
  <si>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</si>
  <si>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</si>
  <si>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</si>
  <si>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</si>
  <si>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</si>
  <si>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</si>
  <si>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</si>
  <si>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</si>
  <si>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</si>
  <si>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</si>
  <si>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</si>
  <si>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</si>
  <si>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</si>
  <si>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</si>
  <si>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</si>
  <si>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</si>
  <si>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</si>
  <si>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</si>
  <si>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</si>
  <si>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</si>
  <si>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</si>
  <si>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</si>
  <si>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</si>
  <si>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</si>
  <si>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</si>
  <si>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</si>
  <si>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</si>
  <si>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</si>
  <si>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</si>
  <si>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</si>
  <si>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</si>
  <si>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</si>
  <si>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</si>
  <si>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</si>
  <si>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</si>
  <si>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</si>
  <si>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</si>
  <si>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</si>
  <si>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</si>
  <si>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</si>
  <si>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</si>
  <si>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</si>
  <si>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</si>
  <si>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</si>
  <si>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</si>
  <si>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</si>
  <si>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</si>
  <si>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</si>
  <si>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</si>
  <si>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</si>
  <si>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</si>
  <si>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</si>
  <si>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</si>
  <si>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</si>
  <si>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</si>
  <si>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</si>
  <si>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</si>
  <si>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</si>
  <si>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</si>
  <si>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</si>
  <si>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</si>
  <si>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</si>
  <si>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</si>
  <si>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</si>
  <si>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</si>
  <si>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</si>
  <si>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</si>
  <si>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</si>
  <si>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</si>
  <si>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</si>
  <si>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</si>
  <si>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</si>
  <si>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</si>
  <si>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</si>
  <si>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</si>
  <si>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</si>
  <si>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</si>
  <si>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</si>
  <si>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</si>
  <si>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</si>
  <si>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</si>
  <si>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</si>
  <si>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</si>
  <si>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</si>
  <si>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</si>
  <si>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</si>
  <si>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</si>
  <si>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</si>
  <si>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</si>
  <si>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</si>
  <si>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</si>
  <si>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</si>
  <si>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</si>
  <si>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</si>
  <si>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</si>
  <si>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</si>
  <si>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</si>
  <si>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</si>
  <si>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</si>
  <si>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</si>
  <si>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</si>
  <si>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</si>
  <si>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</si>
  <si>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</si>
  <si>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</si>
  <si>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</si>
  <si>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</si>
  <si>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</si>
  <si>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</si>
  <si>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</si>
  <si>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</si>
  <si>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</si>
  <si>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</si>
  <si>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</si>
  <si>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</si>
  <si>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</si>
  <si>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</si>
  <si>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</si>
  <si>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</si>
  <si>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</si>
  <si>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</si>
  <si>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</si>
  <si>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</si>
  <si>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</si>
  <si>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</si>
  <si>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</si>
  <si>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</si>
  <si>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</si>
  <si>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</si>
  <si>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</si>
  <si>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</si>
  <si>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</si>
  <si>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</si>
  <si>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</si>
  <si>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</si>
  <si>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</si>
  <si>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</si>
  <si>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</si>
  <si>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</si>
  <si>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</si>
  <si>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</si>
  <si>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</si>
  <si>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</si>
  <si>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</si>
  <si>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</si>
  <si>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</si>
  <si>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</si>
  <si>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</si>
  <si>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</si>
  <si>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</si>
  <si>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</si>
  <si>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</si>
  <si>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</si>
  <si>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</si>
  <si>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</si>
  <si>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</si>
  <si>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</si>
  <si>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</si>
  <si>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</si>
  <si>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</si>
  <si>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</si>
  <si>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</si>
  <si>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</si>
  <si>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</si>
  <si>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</si>
  <si>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</si>
  <si>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</si>
  <si>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</si>
  <si>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</si>
  <si>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</si>
  <si>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</si>
  <si>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</si>
  <si>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</si>
  <si>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</si>
  <si>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</si>
  <si>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</si>
  <si>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</si>
  <si>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</si>
  <si>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</si>
  <si>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</si>
  <si>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</si>
  <si>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</si>
  <si>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</si>
  <si>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</si>
  <si>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</si>
  <si>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</si>
  <si>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</si>
  <si>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</si>
  <si>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</si>
  <si>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</si>
  <si>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</si>
  <si>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</si>
  <si>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</si>
  <si>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</si>
  <si>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</si>
  <si>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</si>
  <si>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</si>
  <si>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</si>
  <si>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</si>
  <si>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</si>
  <si>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</si>
  <si>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</si>
  <si>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</si>
  <si>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</si>
  <si>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</si>
  <si>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</si>
  <si>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</si>
  <si>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</si>
  <si>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</si>
  <si>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</si>
  <si>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</si>
  <si>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</si>
  <si>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</si>
  <si>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</si>
  <si>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</si>
  <si>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</si>
  <si>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</si>
  <si>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</si>
  <si>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</si>
  <si>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</si>
  <si>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</si>
  <si>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</si>
  <si>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</si>
  <si>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</si>
  <si>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</si>
  <si>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</si>
  <si>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</si>
  <si>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</si>
  <si>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</si>
  <si>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</si>
  <si>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</si>
  <si>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</si>
  <si>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</si>
  <si>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</si>
  <si>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</si>
  <si>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</si>
  <si>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</si>
  <si>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</si>
  <si>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</si>
  <si>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</si>
  <si>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</si>
  <si>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</si>
  <si>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</si>
  <si>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</si>
  <si>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</si>
  <si>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</si>
  <si>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</si>
  <si>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</si>
  <si>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</si>
  <si>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</si>
  <si>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</si>
  <si>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</si>
  <si>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</si>
  <si>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</si>
  <si>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</si>
  <si>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</si>
  <si>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</si>
  <si>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</si>
  <si>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</si>
  <si>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</si>
  <si>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</si>
  <si>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</si>
  <si>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</si>
  <si>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</si>
  <si>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</si>
  <si>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</si>
  <si>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</si>
  <si>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</si>
  <si>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</si>
  <si>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</si>
  <si>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</si>
  <si>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</si>
  <si>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</si>
  <si>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</si>
  <si>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</si>
  <si>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</si>
  <si>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</si>
  <si>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</si>
  <si>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</si>
  <si>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</si>
  <si>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</si>
  <si>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</si>
  <si>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</si>
  <si>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</si>
  <si>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</si>
  <si>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</si>
  <si>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</si>
  <si>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</si>
  <si>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</si>
  <si>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</si>
  <si>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</si>
  <si>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</si>
  <si>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</si>
  <si>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</si>
  <si>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</si>
  <si>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</si>
  <si>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</si>
  <si>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</si>
  <si>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</si>
  <si>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</si>
  <si>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</si>
  <si>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</si>
  <si>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</si>
  <si>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</si>
  <si>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</si>
  <si>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</si>
  <si>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</si>
  <si>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</si>
  <si>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</si>
  <si>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</si>
  <si>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</si>
  <si>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</si>
  <si>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</si>
  <si>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</si>
  <si>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</si>
  <si>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</si>
  <si>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</si>
  <si>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</si>
  <si>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</si>
  <si>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</si>
  <si>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</si>
  <si>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</si>
  <si>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</si>
  <si>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</si>
  <si>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</si>
  <si>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</si>
  <si>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</si>
  <si>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</si>
  <si>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</si>
  <si>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</si>
  <si>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</si>
  <si>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</si>
  <si>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</si>
  <si>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</si>
  <si>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</si>
  <si>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</si>
  <si>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</si>
  <si>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</si>
  <si>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</si>
  <si>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</si>
  <si>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</si>
  <si>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</si>
  <si>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</si>
  <si>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</si>
  <si>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</si>
  <si>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</si>
  <si>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</si>
  <si>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</si>
  <si>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</si>
  <si>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</si>
  <si>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</si>
  <si>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</si>
  <si>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</si>
  <si>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</si>
  <si>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</si>
  <si>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</si>
  <si>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</si>
  <si>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</si>
  <si>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</si>
  <si>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</si>
  <si>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</si>
  <si>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</si>
  <si>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</si>
  <si>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</si>
  <si>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</si>
  <si>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</si>
  <si>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</si>
  <si>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</si>
  <si>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</si>
  <si>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</si>
  <si>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</si>
  <si>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</si>
  <si>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</si>
  <si>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</si>
  <si>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</si>
  <si>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</si>
  <si>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</si>
  <si>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</si>
  <si>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</si>
  <si>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</si>
  <si>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</si>
  <si>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</si>
  <si>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</si>
  <si>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</si>
  <si>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</si>
  <si>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</si>
  <si>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</si>
  <si>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</si>
  <si>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</si>
  <si>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</si>
  <si>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</si>
  <si>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</si>
  <si>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</si>
  <si>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</si>
  <si>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</si>
  <si>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</si>
  <si>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</si>
  <si>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</si>
  <si>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</si>
  <si>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</si>
  <si>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</si>
  <si>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</si>
  <si>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</si>
  <si>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</si>
  <si>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</si>
  <si>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</si>
  <si>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</si>
  <si>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</si>
  <si>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</si>
  <si>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</si>
  <si>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</si>
  <si>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</si>
  <si>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</si>
  <si>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</si>
  <si>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</si>
  <si>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</si>
  <si>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</si>
  <si>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</si>
  <si>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</si>
  <si>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</si>
  <si>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</si>
  <si>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</si>
  <si>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</si>
  <si>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</si>
  <si>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</si>
  <si>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</si>
  <si>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</si>
  <si>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</si>
  <si>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</si>
  <si>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</si>
  <si>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</si>
  <si>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</si>
  <si>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</si>
  <si>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</si>
  <si>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</si>
  <si>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</si>
  <si>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</si>
  <si>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</si>
  <si>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</si>
  <si>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</si>
  <si>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</si>
  <si>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</si>
  <si>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</si>
  <si>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</si>
  <si>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</si>
  <si>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</si>
  <si>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</si>
  <si>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</si>
  <si>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</si>
  <si>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</si>
  <si>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</si>
  <si>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</si>
  <si>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</si>
  <si>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</si>
  <si>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</si>
  <si>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</si>
  <si>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</si>
  <si>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</si>
  <si>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</si>
  <si>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</si>
  <si>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</si>
  <si>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</si>
  <si>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</si>
  <si>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</si>
  <si>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</si>
  <si>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</si>
  <si>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</si>
  <si>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</si>
  <si>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</si>
  <si>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</si>
  <si>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</si>
  <si>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</si>
  <si>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</si>
  <si>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</si>
  <si>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</si>
  <si>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</si>
  <si>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</si>
  <si>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</si>
  <si>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</si>
  <si>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</si>
  <si>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</si>
  <si>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</si>
  <si>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</si>
  <si>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</si>
  <si>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</si>
  <si>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</si>
  <si>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</si>
  <si>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</si>
  <si>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</si>
  <si>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</si>
  <si>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</si>
  <si>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</si>
  <si>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</si>
  <si>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</si>
  <si>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</si>
  <si>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</si>
  <si>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</si>
  <si>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</si>
  <si>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</si>
  <si>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</si>
  <si>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</si>
  <si>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</si>
  <si>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</si>
  <si>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</si>
  <si>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</si>
  <si>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</si>
  <si>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</si>
  <si>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</si>
  <si>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</si>
  <si>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</si>
  <si>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</si>
  <si>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</si>
  <si>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</si>
  <si>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</si>
  <si>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</si>
  <si>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</si>
  <si>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</si>
  <si>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</si>
  <si>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</si>
  <si>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</si>
  <si>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</si>
  <si>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</si>
  <si>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</si>
  <si>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</si>
  <si>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</si>
  <si>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</si>
  <si>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</si>
  <si>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</si>
  <si>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</si>
  <si>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</si>
  <si>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</si>
  <si>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</si>
  <si>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</si>
  <si>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</si>
  <si>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</si>
  <si>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</si>
  <si>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</si>
  <si>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</si>
  <si>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</si>
  <si>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</si>
  <si>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</si>
  <si>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</si>
  <si>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</si>
  <si>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</si>
  <si>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</si>
  <si>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</si>
  <si>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</si>
  <si>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</si>
  <si>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</si>
  <si>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</si>
  <si>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</si>
  <si>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</si>
  <si>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</si>
  <si>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</si>
  <si>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</si>
  <si>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</si>
  <si>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</si>
  <si>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</si>
  <si>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</si>
  <si>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</si>
  <si>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</si>
  <si>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</si>
  <si>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</si>
  <si>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</si>
  <si>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</si>
  <si>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</si>
  <si>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</si>
  <si>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</si>
  <si>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</si>
  <si>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</si>
  <si>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</si>
  <si>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</si>
  <si>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</si>
  <si>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</si>
  <si>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</si>
  <si>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</si>
  <si>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</si>
  <si>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</si>
  <si>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</si>
  <si>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</si>
  <si>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</si>
  <si>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</si>
  <si>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</si>
  <si>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</si>
  <si>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</si>
  <si>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</si>
  <si>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</si>
  <si>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</si>
  <si>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</si>
  <si>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</si>
  <si>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</si>
  <si>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</si>
  <si>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</si>
  <si>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</si>
  <si>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</si>
  <si>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</si>
  <si>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</si>
  <si>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</si>
  <si>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</si>
  <si>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</si>
  <si>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</si>
  <si>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</si>
  <si>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</si>
  <si>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</si>
  <si>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</si>
  <si>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</si>
  <si>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</si>
  <si>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</si>
  <si>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</si>
  <si>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</si>
  <si>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</si>
  <si>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</si>
  <si>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</si>
  <si>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</si>
  <si>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</si>
  <si>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</si>
  <si>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</si>
  <si>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</si>
  <si>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</si>
  <si>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</si>
  <si>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</si>
  <si>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</si>
  <si>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</si>
  <si>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</si>
  <si>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</si>
  <si>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</si>
  <si>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</si>
  <si>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</si>
  <si>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</si>
  <si>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</si>
  <si>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</si>
  <si>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</si>
  <si>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</si>
  <si>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</si>
  <si>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</si>
  <si>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</si>
  <si>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</si>
  <si>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</si>
  <si>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</si>
  <si>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</si>
  <si>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</si>
  <si>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</si>
  <si>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</si>
  <si>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</si>
  <si>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</si>
  <si>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</si>
  <si>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</si>
  <si>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</si>
  <si>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</si>
  <si>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</si>
  <si>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</si>
  <si>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</si>
  <si>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</si>
  <si>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</si>
  <si>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</si>
  <si>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</si>
  <si>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</si>
  <si>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</si>
  <si>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</si>
  <si>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</si>
  <si>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</si>
  <si>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</si>
  <si>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</si>
  <si>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</si>
  <si>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</si>
  <si>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</si>
  <si>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</si>
  <si>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</si>
  <si>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</si>
  <si>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</si>
  <si>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</si>
  <si>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</si>
  <si>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</si>
  <si>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</si>
  <si>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</si>
  <si>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</si>
  <si>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</si>
  <si>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</si>
  <si>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</si>
  <si>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</si>
  <si>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</si>
  <si>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</si>
  <si>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</si>
  <si>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</si>
  <si>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</si>
  <si>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</si>
  <si>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</si>
  <si>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</si>
  <si>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</si>
  <si>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</si>
  <si>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</si>
  <si>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</si>
  <si>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</si>
  <si>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</si>
  <si>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</si>
  <si>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</si>
  <si>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</si>
  <si>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</si>
  <si>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</si>
  <si>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</si>
  <si>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</si>
  <si>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</si>
  <si>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</si>
  <si>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</si>
  <si>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</si>
  <si>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</si>
  <si>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</si>
  <si>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</si>
  <si>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</si>
  <si>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</si>
  <si>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</si>
  <si>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</si>
  <si>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</si>
  <si>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</si>
  <si>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</si>
  <si>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</si>
  <si>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</si>
  <si>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</si>
  <si>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</si>
  <si>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</si>
  <si>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</si>
  <si>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</si>
  <si>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</si>
  <si>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</si>
  <si>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</si>
  <si>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</si>
  <si>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</si>
  <si>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</si>
  <si>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</si>
  <si>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</si>
  <si>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</si>
  <si>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</si>
  <si>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</si>
  <si>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</si>
  <si>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</si>
  <si>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</si>
  <si>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</si>
  <si>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</si>
  <si>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</si>
  <si>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</si>
  <si>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</si>
  <si>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</si>
  <si>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</si>
  <si>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</si>
  <si>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</si>
  <si>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</si>
  <si>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</si>
  <si>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</si>
  <si>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</si>
  <si>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</si>
  <si>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</si>
  <si>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</si>
  <si>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</si>
  <si>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</si>
  <si>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</si>
  <si>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</si>
  <si>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</si>
  <si>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</si>
  <si>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</si>
  <si>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</si>
  <si>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</si>
  <si>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</si>
  <si>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</si>
  <si>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</si>
  <si>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</si>
  <si>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</si>
  <si>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</si>
  <si>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</si>
  <si>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</si>
  <si>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</si>
  <si>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</si>
  <si>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</si>
  <si>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</si>
  <si>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</si>
  <si>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</si>
  <si>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</si>
  <si>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</si>
  <si>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</si>
  <si>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</si>
  <si>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</si>
  <si>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</si>
  <si>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</si>
  <si>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</si>
  <si>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</si>
  <si>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</si>
  <si>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</si>
  <si>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</si>
  <si>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</si>
  <si>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</si>
  <si>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</si>
  <si>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</si>
  <si>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</si>
  <si>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</si>
  <si>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</si>
  <si>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</si>
  <si>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</si>
  <si>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</si>
  <si>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</si>
  <si>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</si>
  <si>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</si>
  <si>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</si>
  <si>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</si>
  <si>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</si>
  <si>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</si>
  <si>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</si>
  <si>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</si>
  <si>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</si>
  <si>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</si>
  <si>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</si>
  <si>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</si>
  <si>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</si>
  <si>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</si>
  <si>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</si>
  <si>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</si>
  <si>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</si>
  <si>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</si>
  <si>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</si>
  <si>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</si>
  <si>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</si>
  <si>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</si>
  <si>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</si>
  <si>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</si>
  <si>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</si>
  <si>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</si>
  <si>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</si>
  <si>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</si>
  <si>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</si>
  <si>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</si>
  <si>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</si>
  <si>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</si>
  <si>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</si>
  <si>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</si>
  <si>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</si>
  <si>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</si>
  <si>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</si>
  <si>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</si>
  <si>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</si>
  <si>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</si>
  <si>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</si>
  <si>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</si>
  <si>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</si>
  <si>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</si>
  <si>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</si>
  <si>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</si>
  <si>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</si>
  <si>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</si>
  <si>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</si>
  <si>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</si>
  <si>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</si>
  <si>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</si>
  <si>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</si>
  <si>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</si>
  <si>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</si>
  <si>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</si>
  <si>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</si>
  <si>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</si>
  <si>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</si>
  <si>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</si>
  <si>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</si>
  <si>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</si>
  <si>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</si>
  <si>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</si>
  <si>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</si>
  <si>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</si>
  <si>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</si>
  <si>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</si>
  <si>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</si>
  <si>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</si>
  <si>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</si>
  <si>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</si>
  <si>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</si>
  <si>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</si>
  <si>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</si>
  <si>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</si>
  <si>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</si>
  <si>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</si>
  <si>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</si>
  <si>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</si>
  <si>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</si>
  <si>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</si>
  <si>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</si>
  <si>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</si>
  <si>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</si>
  <si>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</si>
  <si>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</si>
  <si>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</si>
  <si>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</si>
  <si>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</si>
  <si>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</si>
  <si>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</si>
  <si>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</si>
  <si>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</si>
  <si>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</si>
  <si>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</si>
  <si>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</si>
  <si>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</si>
  <si>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</si>
  <si>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</si>
  <si>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</si>
  <si>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</si>
  <si>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</si>
  <si>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</si>
  <si>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</si>
  <si>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</si>
  <si>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</si>
  <si>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</si>
  <si>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</si>
  <si>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</si>
  <si>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</si>
  <si>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</si>
  <si>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</si>
  <si>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</si>
  <si>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</si>
  <si>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</si>
  <si>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</si>
  <si>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</si>
  <si>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</si>
  <si>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</si>
  <si>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</si>
  <si>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</si>
  <si>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</si>
  <si>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</si>
  <si>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</si>
  <si>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</si>
  <si>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</si>
  <si>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</si>
  <si>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</si>
  <si>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</si>
  <si>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</si>
  <si>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</si>
  <si>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</si>
  <si>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</si>
  <si>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</si>
  <si>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</si>
  <si>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</si>
  <si>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</si>
  <si>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</si>
  <si>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</si>
  <si>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</si>
  <si>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</si>
  <si>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</si>
  <si>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</si>
  <si>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</si>
  <si>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</si>
  <si>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</si>
  <si>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</si>
  <si>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</si>
  <si>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</si>
  <si>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</si>
  <si>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</si>
  <si>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</si>
  <si>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</si>
  <si>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</si>
  <si>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</si>
  <si>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</si>
  <si>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</si>
  <si>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</si>
  <si>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</si>
  <si>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</si>
  <si>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</si>
  <si>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</si>
  <si>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</si>
  <si>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</si>
  <si>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</si>
  <si>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</si>
  <si>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</si>
  <si>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</si>
  <si>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</si>
  <si>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</si>
  <si>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</si>
  <si>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</si>
  <si>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</si>
  <si>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</si>
  <si>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</si>
  <si>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</si>
  <si>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</si>
  <si>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</si>
  <si>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</si>
  <si>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</si>
  <si>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</si>
  <si>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</si>
  <si>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</si>
  <si>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</si>
  <si>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</si>
  <si>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</si>
  <si>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</si>
  <si>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</si>
  <si>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</si>
  <si>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</si>
  <si>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</si>
  <si>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</si>
  <si>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</si>
  <si>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</si>
  <si>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</si>
  <si>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</si>
  <si>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</si>
  <si>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</si>
  <si>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</si>
  <si>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</si>
  <si>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</si>
  <si>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</si>
  <si>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</si>
  <si>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</si>
  <si>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</si>
  <si>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</si>
  <si>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</si>
  <si>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</si>
  <si>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</si>
  <si>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</si>
  <si>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</si>
  <si>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</si>
  <si>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</si>
  <si>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</si>
  <si>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</si>
  <si>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</si>
  <si>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</si>
  <si>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</si>
  <si>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</si>
  <si>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</si>
  <si>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</si>
  <si>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</si>
  <si>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</si>
  <si>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</si>
  <si>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</si>
  <si>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</si>
  <si>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</si>
  <si>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</si>
  <si>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</si>
  <si>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</si>
  <si>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</si>
  <si>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</si>
  <si>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</si>
  <si>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</si>
  <si>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</si>
  <si>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</si>
  <si>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</si>
  <si>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</si>
  <si>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</si>
  <si>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</si>
  <si>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</si>
  <si>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</si>
  <si>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</si>
  <si>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</si>
  <si>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</si>
  <si>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</si>
  <si>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</si>
  <si>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</si>
  <si>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</si>
  <si>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</si>
  <si>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</si>
  <si>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</si>
  <si>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</si>
  <si>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</si>
  <si>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</si>
  <si>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</si>
  <si>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</si>
  <si>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</si>
  <si>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</si>
  <si>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</si>
  <si>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</si>
  <si>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</si>
  <si>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</si>
  <si>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</si>
  <si>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</si>
  <si>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</si>
  <si>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</si>
  <si>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</si>
  <si>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</si>
  <si>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</si>
  <si>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</si>
  <si>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</si>
  <si>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</si>
  <si>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</si>
  <si>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</si>
  <si>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</si>
  <si>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</si>
  <si>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</si>
  <si>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</si>
  <si>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</si>
  <si>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</si>
  <si>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</si>
  <si>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</si>
  <si>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</si>
  <si>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</si>
  <si>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</si>
  <si>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</si>
  <si>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</si>
  <si>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</si>
  <si>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</si>
  <si>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</si>
  <si>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</si>
  <si>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</si>
  <si>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</si>
  <si>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</si>
  <si>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</si>
  <si>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</si>
  <si>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</si>
  <si>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</si>
  <si>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</si>
  <si>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</si>
  <si>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</si>
  <si>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</si>
  <si>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</si>
  <si>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</si>
  <si>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</si>
  <si>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</si>
  <si>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</si>
  <si>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</si>
  <si>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</si>
  <si>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</si>
  <si>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</si>
  <si>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</si>
  <si>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</si>
  <si>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</si>
  <si>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</si>
  <si>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</si>
  <si>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</si>
  <si>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</si>
  <si>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</si>
  <si>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</si>
  <si>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</si>
  <si>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</si>
  <si>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</si>
  <si>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</si>
  <si>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</si>
  <si>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</si>
  <si>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</si>
  <si>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</si>
  <si>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</si>
  <si>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</si>
  <si>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</si>
  <si>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</si>
  <si>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</si>
  <si>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</si>
  <si>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</si>
  <si>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</si>
  <si>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</si>
  <si>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</si>
  <si>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</si>
  <si>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</si>
  <si>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</si>
  <si>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</si>
  <si>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</si>
  <si>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</si>
  <si>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</si>
  <si>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</si>
  <si>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</si>
  <si>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</si>
  <si>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</si>
  <si>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</si>
  <si>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</si>
  <si>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</si>
  <si>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</si>
  <si>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</si>
  <si>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</si>
  <si>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</si>
  <si>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</si>
  <si>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</si>
  <si>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</si>
  <si>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</si>
  <si>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</si>
  <si>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</si>
  <si>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</si>
  <si>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</si>
  <si>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</si>
  <si>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</si>
  <si>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</si>
  <si>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</si>
  <si>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</si>
  <si>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</si>
  <si>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</si>
  <si>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</si>
  <si>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</si>
  <si>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</si>
  <si>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</si>
  <si>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</si>
  <si>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</si>
  <si>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</si>
  <si>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</si>
  <si>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</si>
  <si>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</si>
  <si>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</si>
  <si>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</si>
  <si>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</si>
  <si>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</si>
  <si>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</si>
  <si>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</si>
  <si>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</si>
  <si>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</si>
  <si>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</si>
  <si>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</si>
  <si>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</si>
  <si>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</si>
  <si>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</si>
  <si>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</si>
  <si>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</si>
  <si>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</si>
  <si>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</si>
  <si>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</si>
  <si>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</si>
  <si>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</si>
  <si>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</si>
  <si>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</si>
  <si>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</si>
  <si>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</si>
  <si>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</si>
  <si>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</si>
  <si>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</si>
  <si>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</si>
  <si>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</si>
  <si>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</si>
  <si>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</si>
  <si>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</si>
  <si>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</si>
  <si>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</si>
  <si>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</si>
  <si>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</si>
  <si>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</si>
  <si>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</si>
  <si>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</si>
  <si>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</si>
  <si>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</si>
  <si>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</si>
  <si>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</si>
  <si>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</si>
  <si>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</si>
  <si>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</si>
  <si>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</si>
  <si>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</si>
  <si>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</si>
  <si>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</si>
  <si>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</si>
  <si>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</si>
  <si>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</si>
  <si>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</si>
  <si>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</si>
  <si>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</si>
  <si>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</si>
  <si>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</si>
  <si>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</si>
  <si>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</si>
  <si>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</si>
  <si>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</si>
  <si>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</si>
  <si>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</si>
  <si>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</si>
  <si>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</si>
  <si>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</si>
  <si>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</si>
  <si>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</si>
  <si>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</si>
  <si>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</si>
  <si>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</si>
  <si>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</si>
  <si>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</si>
  <si>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</si>
  <si>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</si>
  <si>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</si>
  <si>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</si>
  <si>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</si>
  <si>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</si>
  <si>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</si>
  <si>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</si>
  <si>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</si>
  <si>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</si>
  <si>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</si>
  <si>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</si>
  <si>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</si>
  <si>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</si>
  <si>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</si>
  <si>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</si>
  <si>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</si>
  <si>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</si>
  <si>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</si>
  <si>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</si>
  <si>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</si>
  <si>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</si>
  <si>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</si>
  <si>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</si>
  <si>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</si>
  <si>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</si>
  <si>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</si>
  <si>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</si>
  <si>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</si>
  <si>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</si>
  <si>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</si>
  <si>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</si>
  <si>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</si>
  <si>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</si>
  <si>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</si>
  <si>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</si>
  <si>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</si>
  <si>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</si>
  <si>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</si>
  <si>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</si>
  <si>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</si>
  <si>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</si>
  <si>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</si>
  <si>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</si>
  <si>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</si>
  <si>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</si>
  <si>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</si>
  <si>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</si>
  <si>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</si>
  <si>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</si>
  <si>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</si>
  <si>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</si>
  <si>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</si>
  <si>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</si>
  <si>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</si>
  <si>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</si>
  <si>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</si>
  <si>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</si>
  <si>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</si>
  <si>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</si>
  <si>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</si>
  <si>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</si>
  <si>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</si>
  <si>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</si>
  <si>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</si>
  <si>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</si>
  <si>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</si>
  <si>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</si>
  <si>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</si>
  <si>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</si>
  <si>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</si>
  <si>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</si>
  <si>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</si>
  <si>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</si>
  <si>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</si>
  <si>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</si>
  <si>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</si>
  <si>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</si>
  <si>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</si>
  <si>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</si>
  <si>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</si>
  <si>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</si>
  <si>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</si>
  <si>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</si>
  <si>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</si>
  <si>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</si>
  <si>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</si>
  <si>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</si>
  <si>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</si>
  <si>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</si>
  <si>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</si>
  <si>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</si>
  <si>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</si>
  <si>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</si>
  <si>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</si>
  <si>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</si>
  <si>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</si>
  <si>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</si>
  <si>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</si>
  <si>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</si>
  <si>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</si>
  <si>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</si>
  <si>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</si>
  <si>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</si>
  <si>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</si>
  <si>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</si>
  <si>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</si>
  <si>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</si>
  <si>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</si>
  <si>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</si>
  <si>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</si>
  <si>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</si>
  <si>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</si>
  <si>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</si>
  <si>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</si>
  <si>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</si>
  <si>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</si>
  <si>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</si>
  <si>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</si>
  <si>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</si>
  <si>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</si>
  <si>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</si>
  <si>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</si>
  <si>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</si>
  <si>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</si>
  <si>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</si>
  <si>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</si>
  <si>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</si>
  <si>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</si>
  <si>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</si>
  <si>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</si>
  <si>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</si>
  <si>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</si>
  <si>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</si>
  <si>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</si>
  <si>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</si>
  <si>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</si>
  <si>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</si>
  <si>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</si>
  <si>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</si>
  <si>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</si>
  <si>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</si>
  <si>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</si>
  <si>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</si>
  <si>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</si>
  <si>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</si>
  <si>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</si>
  <si>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</si>
  <si>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</si>
  <si>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</si>
  <si>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</si>
  <si>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</si>
  <si>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</si>
  <si>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</si>
  <si>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</si>
  <si>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</si>
  <si>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</si>
  <si>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</si>
  <si>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</si>
  <si>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</si>
  <si>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</si>
  <si>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</si>
  <si>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</si>
  <si>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</si>
  <si>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</si>
  <si>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</si>
  <si>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</si>
  <si>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</si>
  <si>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</si>
  <si>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</si>
  <si>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</si>
  <si>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</si>
  <si>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</si>
  <si>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</si>
  <si>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</si>
  <si>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</si>
  <si>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</si>
  <si>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</si>
  <si>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</si>
  <si>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</si>
  <si>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</si>
  <si>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</si>
  <si>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</si>
  <si>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</si>
  <si>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</si>
  <si>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</si>
  <si>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</si>
  <si>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</si>
  <si>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</si>
  <si>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</si>
  <si>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</si>
  <si>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</si>
  <si>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</si>
  <si>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</si>
  <si>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</si>
  <si>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</si>
  <si>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</si>
  <si>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</si>
  <si>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</si>
  <si>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</si>
  <si>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</si>
  <si>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</si>
  <si>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</si>
  <si>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</si>
  <si>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</si>
  <si>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</si>
  <si>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</si>
  <si>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</si>
  <si>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</si>
  <si>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</si>
  <si>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</si>
  <si>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</si>
  <si>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</si>
  <si>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</si>
  <si>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</si>
  <si>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</si>
  <si>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</si>
  <si>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</si>
  <si>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</si>
  <si>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</si>
  <si>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</si>
  <si>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</si>
  <si>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</si>
  <si>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</si>
  <si>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</si>
  <si>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</si>
  <si>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</si>
  <si>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</si>
  <si>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</si>
  <si>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</si>
  <si>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</si>
  <si>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</si>
  <si>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</si>
  <si>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</si>
  <si>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</si>
  <si>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</si>
  <si>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</si>
  <si>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</si>
  <si>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</si>
  <si>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</si>
  <si>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</si>
  <si>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</si>
  <si>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</si>
  <si>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</si>
  <si>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</si>
  <si>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</si>
  <si>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</si>
  <si>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</si>
  <si>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</si>
  <si>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</si>
  <si>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</si>
  <si>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</si>
  <si>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</si>
  <si>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</si>
  <si>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</si>
  <si>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</si>
  <si>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</si>
  <si>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</si>
  <si>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</si>
  <si>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</si>
  <si>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</si>
  <si>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</si>
  <si>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</si>
  <si>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</si>
  <si>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</si>
  <si>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</si>
  <si>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</si>
  <si>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</si>
  <si>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</si>
  <si>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</si>
  <si>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</si>
  <si>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</si>
  <si>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</si>
  <si>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</si>
  <si>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</si>
  <si>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</si>
  <si>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</si>
  <si>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</si>
  <si>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</si>
  <si>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</si>
  <si>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</si>
  <si>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</si>
  <si>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</si>
  <si>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</si>
  <si>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</si>
  <si>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</si>
  <si>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</si>
  <si>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</si>
  <si>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</si>
  <si>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</si>
  <si>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</si>
  <si>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</si>
  <si>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</si>
  <si>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</si>
  <si>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</si>
  <si>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</si>
  <si>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</si>
  <si>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</si>
  <si>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</si>
  <si>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</si>
  <si>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</si>
  <si>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</si>
  <si>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</si>
  <si>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</si>
  <si>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</si>
  <si>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</si>
  <si>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</si>
  <si>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</si>
  <si>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</si>
  <si>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</si>
  <si>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</si>
  <si>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</si>
  <si>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</si>
  <si>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</si>
  <si>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</si>
  <si>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</si>
  <si>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</si>
  <si>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</si>
  <si>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</si>
  <si>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</si>
  <si>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</si>
  <si>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</si>
  <si>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</si>
  <si>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</si>
  <si>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</si>
  <si>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</si>
  <si>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</si>
  <si>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</si>
  <si>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</si>
  <si>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</si>
  <si>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</si>
  <si>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</si>
  <si>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</si>
  <si>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</si>
  <si>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</si>
  <si>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</si>
  <si>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</si>
  <si>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</si>
  <si>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</si>
  <si>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</si>
  <si>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</si>
  <si>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</si>
  <si>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</si>
  <si>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</si>
  <si>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</si>
  <si>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</si>
  <si>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</si>
  <si>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</si>
  <si>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</si>
  <si>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</si>
  <si>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</si>
  <si>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</si>
  <si>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</si>
  <si>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</si>
  <si>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</si>
  <si>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</si>
  <si>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</si>
  <si>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</si>
  <si>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</si>
  <si>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</si>
  <si>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</si>
  <si>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</si>
  <si>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</si>
  <si>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</si>
  <si>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</si>
  <si>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</si>
  <si>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</si>
  <si>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</si>
  <si>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</si>
  <si>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</si>
  <si>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</si>
  <si>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</si>
  <si>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</si>
  <si>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</si>
  <si>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</si>
  <si>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</si>
  <si>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</si>
  <si>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</si>
  <si>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</si>
  <si>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</si>
  <si>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</si>
  <si>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</si>
  <si>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</si>
  <si>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</si>
  <si>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</si>
  <si>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</si>
  <si>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</si>
  <si>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</si>
  <si>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</si>
  <si>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</si>
  <si>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</si>
  <si>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</si>
  <si>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</si>
  <si>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</si>
  <si>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</si>
  <si>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</si>
  <si>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</si>
  <si>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</si>
  <si>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</si>
  <si>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</si>
  <si>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</si>
  <si>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</si>
  <si>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</si>
  <si>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</si>
  <si>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</si>
  <si>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</si>
  <si>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</si>
  <si>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</si>
  <si>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</si>
  <si>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</si>
  <si>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</si>
  <si>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</si>
  <si>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</si>
  <si>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</si>
  <si>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</si>
  <si>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</si>
  <si>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</si>
  <si>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</si>
  <si>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</si>
  <si>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</si>
  <si>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</si>
  <si>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</si>
  <si>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</si>
  <si>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</si>
  <si>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</si>
  <si>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</si>
  <si>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</si>
  <si>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</si>
  <si>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</si>
  <si>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</si>
  <si>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</si>
  <si>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</si>
  <si>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</si>
  <si>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</si>
  <si>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</si>
  <si>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</si>
  <si>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</si>
  <si>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</si>
  <si>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</si>
  <si>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</si>
  <si>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</si>
  <si>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</si>
  <si>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</si>
  <si>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</si>
  <si>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</si>
  <si>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</si>
  <si>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</si>
  <si>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</si>
  <si>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</si>
  <si>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</si>
  <si>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</si>
  <si>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</si>
  <si>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</si>
  <si>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</si>
  <si>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</si>
  <si>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</si>
  <si>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</si>
  <si>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</si>
  <si>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</si>
  <si>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</si>
  <si>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</si>
  <si>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</si>
  <si>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</si>
  <si>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</si>
  <si>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</si>
  <si>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</si>
  <si>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</si>
  <si>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</si>
  <si>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</si>
  <si>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</si>
  <si>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</si>
  <si>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</si>
  <si>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</si>
  <si>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</si>
  <si>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</si>
  <si>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</si>
  <si>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</si>
  <si>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</si>
  <si>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</si>
  <si>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</si>
  <si>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</si>
  <si>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</si>
  <si>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</si>
  <si>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</si>
  <si>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</si>
  <si>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</si>
  <si>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</si>
  <si>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</si>
  <si>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</si>
  <si>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</si>
  <si>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</si>
  <si>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</si>
  <si>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</si>
  <si>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</si>
  <si>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</si>
  <si>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</si>
  <si>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</si>
  <si>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</si>
  <si>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</si>
  <si>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</si>
  <si>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</si>
  <si>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</si>
  <si>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</si>
  <si>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</si>
  <si>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</si>
  <si>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</si>
  <si>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</si>
  <si>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</si>
  <si>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</si>
  <si>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</si>
  <si>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</si>
  <si>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</si>
  <si>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</si>
  <si>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</si>
  <si>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</si>
  <si>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</si>
  <si>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</si>
  <si>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</si>
  <si>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</si>
  <si>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</si>
  <si>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</si>
  <si>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</si>
  <si>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</si>
  <si>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</si>
  <si>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</si>
  <si>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</si>
  <si>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</si>
  <si>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</si>
  <si>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</si>
  <si>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</si>
  <si>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</si>
  <si>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</si>
  <si>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</si>
  <si>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</si>
  <si>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</si>
  <si>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</si>
  <si>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</si>
  <si>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</si>
  <si>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</si>
  <si>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</si>
  <si>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</si>
  <si>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</si>
  <si>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</si>
  <si>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</si>
  <si>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</si>
  <si>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</si>
  <si>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</si>
  <si>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</si>
  <si>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</si>
  <si>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</si>
  <si>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</si>
  <si>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</si>
  <si>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</si>
  <si>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</si>
  <si>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</si>
  <si>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</si>
  <si>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</si>
  <si>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</si>
  <si>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</si>
  <si>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</si>
  <si>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</si>
  <si>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</si>
  <si>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</si>
  <si>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</si>
  <si>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</si>
  <si>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</si>
  <si>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</si>
  <si>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</si>
  <si>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</si>
  <si>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</si>
  <si>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</si>
  <si>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</si>
  <si>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</si>
  <si>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</si>
  <si>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</si>
  <si>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</si>
  <si>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</si>
  <si>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</si>
  <si>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</si>
  <si>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</si>
  <si>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</si>
  <si>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</si>
  <si>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</si>
  <si>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</si>
  <si>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</si>
  <si>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</si>
  <si>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</si>
  <si>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</si>
  <si>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</si>
  <si>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</si>
  <si>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</si>
  <si>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</si>
  <si>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</si>
  <si>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</si>
  <si>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</si>
  <si>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</si>
  <si>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</si>
  <si>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</si>
  <si>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</si>
  <si>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</si>
  <si>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</si>
  <si>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</si>
  <si>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</si>
  <si>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</si>
  <si>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</si>
  <si>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</si>
  <si>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</si>
  <si>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</si>
  <si>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</si>
  <si>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</si>
  <si>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</si>
  <si>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</si>
  <si>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</si>
  <si>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</si>
  <si>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</si>
  <si>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</si>
  <si>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</si>
  <si>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</si>
  <si>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</si>
  <si>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</si>
  <si>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</si>
  <si>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</si>
  <si>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</si>
  <si>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</si>
  <si>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</si>
  <si>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</si>
  <si>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</si>
  <si>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</si>
  <si>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</si>
  <si>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</si>
  <si>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</si>
  <si>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</si>
  <si>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</si>
  <si>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</si>
  <si>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</si>
  <si>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</si>
  <si>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</si>
  <si>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</si>
  <si>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</si>
  <si>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</si>
  <si>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</si>
  <si>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</si>
  <si>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</si>
  <si>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</si>
  <si>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</si>
  <si>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</si>
  <si>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</si>
  <si>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</si>
  <si>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</si>
  <si>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</si>
  <si>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</si>
  <si>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</si>
  <si>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</si>
  <si>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</si>
  <si>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</si>
  <si>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</si>
  <si>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</si>
  <si>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</si>
  <si>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</si>
  <si>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</si>
  <si>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</si>
  <si>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</si>
  <si>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</si>
  <si>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</si>
  <si>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</si>
  <si>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</si>
  <si>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</si>
  <si>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</si>
  <si>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</si>
  <si>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</si>
  <si>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</si>
  <si>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</si>
  <si>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</si>
  <si>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</si>
  <si>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</si>
  <si>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</si>
  <si>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</si>
  <si>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</si>
  <si>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</si>
  <si>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</si>
  <si>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</si>
  <si>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</si>
  <si>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</si>
  <si>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</si>
  <si>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</si>
  <si>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</si>
  <si>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</si>
  <si>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</si>
  <si>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</si>
  <si>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</si>
  <si>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</si>
  <si>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</si>
  <si>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</si>
  <si>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</si>
  <si>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</si>
  <si>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</si>
  <si>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</si>
  <si>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</si>
  <si>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</si>
  <si>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</si>
  <si>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</si>
  <si>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</si>
  <si>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</si>
  <si>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</si>
  <si>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</si>
  <si>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</si>
  <si>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</si>
  <si>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</si>
  <si>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</si>
  <si>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</si>
  <si>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</si>
  <si>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</si>
  <si>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</si>
  <si>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</si>
  <si>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</si>
  <si>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</si>
  <si>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</si>
  <si>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</si>
  <si>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</si>
  <si>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</si>
  <si>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</si>
  <si>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</si>
  <si>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</si>
  <si>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</si>
  <si>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</si>
  <si>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</si>
  <si>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</si>
  <si>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</si>
  <si>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</si>
  <si>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</si>
  <si>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</si>
  <si>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</si>
  <si>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</si>
  <si>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</si>
  <si>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</si>
  <si>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</si>
  <si>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</si>
  <si>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</si>
  <si>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</si>
  <si>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</si>
  <si>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</si>
  <si>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</si>
  <si>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</si>
  <si>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</si>
  <si>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</si>
  <si>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</si>
  <si>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</si>
  <si>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</si>
  <si>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</si>
  <si>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</si>
  <si>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</si>
  <si>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</si>
  <si>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</si>
  <si>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</si>
  <si>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</si>
  <si>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</si>
  <si>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</si>
  <si>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</si>
  <si>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</si>
  <si>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</si>
  <si>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</si>
  <si>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</si>
  <si>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</si>
  <si>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</si>
  <si>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</si>
  <si>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</si>
  <si>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</si>
  <si>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</si>
  <si>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</si>
  <si>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</si>
  <si>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</si>
  <si>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</si>
  <si>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</si>
  <si>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</si>
  <si>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</si>
  <si>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</si>
  <si>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</si>
  <si>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</si>
  <si>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</si>
  <si>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</si>
  <si>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</si>
  <si>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</si>
  <si>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</si>
  <si>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</si>
  <si>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</si>
  <si>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</si>
  <si>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</si>
  <si>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</si>
  <si>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</si>
  <si>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</si>
  <si>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</si>
  <si>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</si>
  <si>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</si>
  <si>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</si>
  <si>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</si>
  <si>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</si>
  <si>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</si>
  <si>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</si>
  <si>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</si>
  <si>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</si>
  <si>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</si>
  <si>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</si>
  <si>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</si>
  <si>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</si>
  <si>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</si>
  <si>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</si>
  <si>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</si>
  <si>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</si>
  <si>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</si>
  <si>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</si>
  <si>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</si>
  <si>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</si>
  <si>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</si>
  <si>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</si>
  <si>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</si>
  <si>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</si>
  <si>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</si>
  <si>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</si>
  <si>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</si>
  <si>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</si>
  <si>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</si>
  <si>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</si>
  <si>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</si>
  <si>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</si>
  <si>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</si>
  <si>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</si>
  <si>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</si>
  <si>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</si>
  <si>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</si>
  <si>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</si>
  <si>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</si>
  <si>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</si>
  <si>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</si>
  <si>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</si>
  <si>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</si>
  <si>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</si>
  <si>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</si>
  <si>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</si>
  <si>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</si>
  <si>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</si>
  <si>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</si>
  <si>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</si>
  <si>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</si>
  <si>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</si>
  <si>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</si>
  <si>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</si>
  <si>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</si>
  <si>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</si>
  <si>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</si>
  <si>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</si>
  <si>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</si>
  <si>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</si>
  <si>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</si>
  <si>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</si>
  <si>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</si>
  <si>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</si>
  <si>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</si>
  <si>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</si>
  <si>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</si>
  <si>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</si>
  <si>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</si>
  <si>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</si>
  <si>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</si>
  <si>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</si>
  <si>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</si>
  <si>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</si>
  <si>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</si>
  <si>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</si>
  <si>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</si>
  <si>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</si>
  <si>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</si>
  <si>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</si>
  <si>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</si>
  <si>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</si>
  <si>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</si>
  <si>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</si>
  <si>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</si>
  <si>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</si>
  <si>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</si>
  <si>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</si>
  <si>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</si>
  <si>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</si>
  <si>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</si>
  <si>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</si>
  <si>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</si>
  <si>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</si>
  <si>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</si>
  <si>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</si>
  <si>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</si>
  <si>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</si>
  <si>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</si>
  <si>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</si>
  <si>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</si>
  <si>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</si>
  <si>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</si>
  <si>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</si>
  <si>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</si>
  <si>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</si>
  <si>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</si>
  <si>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</si>
  <si>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</si>
  <si>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</si>
  <si>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</si>
  <si>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</si>
  <si>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</si>
  <si>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</si>
  <si>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</si>
  <si>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</si>
  <si>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</si>
  <si>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</si>
  <si>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</si>
  <si>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</si>
  <si>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</si>
  <si>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</si>
  <si>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</si>
  <si>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</si>
  <si>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</si>
  <si>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</si>
  <si>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</si>
  <si>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</si>
  <si>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</si>
  <si>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</si>
  <si>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</si>
  <si>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</si>
  <si>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</si>
  <si>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</si>
  <si>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</si>
  <si>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</si>
  <si>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</si>
  <si>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</si>
  <si>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</si>
  <si>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</si>
  <si>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</si>
  <si>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</si>
  <si>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</si>
  <si>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</si>
  <si>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</si>
  <si>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</si>
  <si>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</si>
  <si>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</si>
  <si>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</si>
  <si>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</si>
  <si>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</si>
  <si>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</si>
  <si>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</si>
  <si>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</si>
  <si>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</si>
  <si>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</si>
  <si>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</si>
  <si>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</si>
  <si>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</si>
  <si>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</si>
  <si>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</si>
  <si>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</si>
  <si>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</si>
  <si>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</si>
  <si>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</si>
  <si>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</si>
  <si>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</si>
  <si>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</si>
  <si>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</si>
  <si>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</si>
  <si>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</si>
  <si>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</si>
  <si>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</si>
  <si>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</si>
  <si>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</si>
  <si>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</si>
  <si>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</si>
  <si>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</si>
  <si>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</si>
  <si>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</si>
  <si>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</si>
  <si>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</si>
  <si>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</si>
  <si>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</si>
  <si>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</si>
  <si>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</si>
  <si>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</si>
  <si>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</si>
  <si>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</si>
  <si>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</si>
  <si>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</si>
  <si>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</si>
  <si>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</si>
  <si>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</si>
  <si>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</si>
  <si>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</si>
  <si>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</si>
  <si>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</si>
  <si>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</si>
  <si>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</si>
  <si>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</si>
  <si>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</si>
  <si>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</si>
  <si>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</si>
  <si>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</si>
  <si>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</si>
  <si>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</si>
  <si>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</si>
  <si>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</si>
  <si>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</si>
  <si>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</si>
  <si>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</si>
  <si>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</si>
  <si>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</si>
  <si>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</si>
  <si>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</si>
  <si>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</si>
  <si>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</si>
  <si>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</si>
  <si>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</si>
  <si>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</si>
  <si>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</si>
  <si>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</si>
  <si>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</si>
  <si>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</si>
  <si>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</si>
  <si>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</si>
  <si>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</si>
  <si>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</si>
  <si>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</si>
  <si>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</si>
  <si>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</si>
  <si>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</si>
  <si>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</si>
  <si>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</si>
  <si>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</si>
  <si>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</si>
  <si>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</si>
  <si>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</si>
  <si>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</si>
  <si>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</si>
  <si>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</si>
  <si>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</si>
  <si>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</si>
  <si>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</si>
  <si>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</si>
  <si>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</si>
  <si>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</si>
  <si>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</si>
  <si>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</si>
  <si>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</si>
  <si>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</si>
  <si>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</si>
  <si>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</si>
  <si>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</si>
  <si>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</si>
  <si>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</si>
  <si>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</si>
  <si>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</si>
  <si>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</si>
  <si>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</si>
  <si>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</si>
  <si>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</si>
  <si>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</si>
  <si>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</si>
  <si>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</si>
  <si>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</si>
  <si>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</si>
  <si>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</si>
  <si>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</si>
  <si>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</si>
  <si>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</si>
  <si>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</si>
  <si>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</si>
  <si>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</si>
  <si>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</si>
  <si>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</si>
  <si>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</si>
  <si>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</si>
  <si>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</si>
  <si>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</si>
  <si>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</si>
  <si>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</si>
  <si>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</si>
  <si>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</si>
  <si>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</si>
  <si>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</si>
  <si>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</si>
  <si>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</si>
  <si>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</si>
  <si>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</si>
  <si>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</si>
  <si>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</si>
  <si>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</si>
  <si>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</si>
  <si>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</si>
  <si>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</si>
  <si>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</si>
  <si>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</si>
  <si>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</si>
  <si>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</si>
  <si>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</si>
  <si>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</si>
  <si>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</si>
  <si>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</si>
  <si>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</si>
  <si>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</si>
  <si>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</si>
  <si>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</si>
  <si>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</si>
  <si>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</si>
  <si>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</si>
  <si>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</si>
  <si>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</si>
  <si>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</si>
  <si>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</si>
  <si>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</si>
  <si>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</si>
  <si>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</si>
  <si>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</si>
  <si>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</si>
  <si>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</si>
  <si>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</si>
  <si>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</si>
  <si>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</si>
  <si>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</si>
  <si>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</si>
  <si>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</si>
  <si>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</si>
  <si>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</si>
  <si>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</si>
  <si>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</si>
  <si>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</si>
  <si>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</si>
  <si>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</si>
  <si>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</si>
  <si>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</si>
  <si>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</si>
  <si>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</si>
  <si>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</si>
  <si>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</si>
  <si>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</si>
  <si>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</si>
  <si>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</si>
  <si>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</si>
  <si>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</si>
  <si>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</si>
  <si>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</si>
  <si>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</si>
  <si>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</si>
  <si>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</si>
  <si>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</si>
  <si>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</si>
  <si>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</si>
  <si>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</si>
  <si>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</si>
  <si>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</si>
  <si>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</si>
  <si>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</si>
  <si>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</si>
  <si>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</si>
  <si>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</si>
  <si>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</si>
  <si>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</si>
  <si>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</si>
  <si>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</si>
  <si>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</si>
  <si>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</si>
  <si>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</si>
  <si>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</si>
  <si>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</si>
  <si>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</si>
  <si>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</si>
  <si>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</si>
  <si>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</si>
  <si>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</si>
  <si>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</si>
  <si>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</si>
  <si>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</si>
  <si>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</si>
  <si>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</si>
  <si>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</si>
  <si>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</si>
  <si>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</si>
  <si>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</si>
  <si>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</si>
  <si>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</si>
  <si>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</si>
  <si>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</si>
  <si>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</si>
  <si>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</si>
  <si>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</si>
  <si>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</si>
  <si>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</si>
  <si>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</si>
  <si>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</si>
  <si>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</si>
  <si>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</si>
  <si>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</si>
  <si>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</si>
  <si>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</si>
  <si>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</si>
  <si>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</si>
  <si>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</si>
  <si>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</si>
  <si>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</si>
  <si>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</si>
  <si>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</si>
  <si>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</si>
  <si>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</si>
  <si>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</si>
  <si>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</si>
  <si>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</si>
  <si>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</si>
  <si>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</si>
  <si>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</si>
  <si>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</si>
  <si>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</si>
  <si>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</si>
  <si>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</si>
  <si>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</si>
  <si>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</si>
  <si>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</si>
  <si>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</si>
  <si>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</si>
  <si>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</si>
  <si>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</si>
  <si>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</si>
  <si>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</si>
  <si>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</si>
  <si>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</si>
  <si>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</si>
  <si>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</si>
  <si>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</si>
  <si>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</si>
  <si>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</si>
  <si>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</si>
  <si>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</si>
  <si>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</si>
  <si>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</si>
  <si>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</si>
  <si>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</si>
  <si>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</si>
  <si>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</si>
  <si>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</si>
  <si>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</si>
  <si>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</si>
  <si>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</si>
  <si>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</si>
  <si>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</si>
  <si>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</si>
  <si>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</si>
  <si>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</si>
  <si>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</si>
  <si>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</si>
  <si>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</si>
  <si>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</si>
  <si>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</si>
  <si>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</si>
  <si>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</si>
  <si>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</si>
  <si>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</si>
  <si>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</si>
  <si>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</si>
  <si>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</si>
  <si>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</si>
  <si>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</si>
  <si>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</si>
  <si>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</si>
  <si>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</si>
  <si>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</si>
  <si>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</si>
  <si>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</si>
  <si>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</si>
  <si>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</si>
  <si>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</si>
  <si>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</si>
  <si>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</si>
  <si>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</si>
  <si>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</si>
  <si>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</si>
  <si>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</si>
  <si>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</si>
  <si>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</si>
  <si>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</si>
  <si>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</si>
  <si>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</si>
  <si>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</si>
  <si>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</si>
  <si>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</si>
  <si>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</si>
  <si>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</si>
  <si>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</si>
  <si>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</si>
  <si>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</si>
  <si>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</si>
  <si>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</si>
  <si>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</si>
  <si>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</si>
  <si>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</si>
  <si>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</si>
  <si>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</si>
  <si>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</si>
  <si>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</si>
  <si>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</si>
  <si>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</si>
  <si>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</si>
  <si>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</si>
  <si>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</si>
  <si>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</si>
  <si>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</si>
  <si>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</si>
  <si>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</si>
  <si>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</si>
  <si>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</si>
  <si>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</si>
  <si>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</si>
  <si>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</si>
  <si>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</si>
  <si>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</si>
  <si>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</si>
  <si>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</si>
  <si>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</si>
  <si>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</si>
  <si>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</si>
  <si>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</si>
  <si>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</si>
  <si>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</si>
  <si>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</si>
  <si>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</si>
  <si>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</si>
  <si>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</si>
  <si>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</si>
  <si>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</si>
  <si>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</si>
  <si>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</si>
  <si>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</si>
  <si>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</si>
  <si>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</si>
  <si>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</si>
  <si>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</si>
  <si>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</si>
  <si>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</si>
  <si>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</si>
  <si>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</si>
  <si>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</si>
  <si>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</si>
  <si>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</si>
  <si>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</si>
  <si>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</si>
  <si>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</si>
  <si>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</si>
  <si>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</si>
  <si>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</si>
  <si>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</si>
  <si>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</si>
  <si>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</si>
  <si>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</si>
  <si>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</si>
  <si>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</si>
  <si>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</si>
  <si>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</si>
  <si>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</si>
  <si>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</si>
  <si>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</si>
  <si>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</si>
  <si>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</si>
  <si>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</si>
  <si>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</si>
  <si>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</si>
  <si>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</si>
  <si>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</si>
  <si>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</si>
  <si>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</si>
  <si>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</si>
  <si>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</si>
  <si>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</si>
  <si>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</si>
  <si>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</si>
  <si>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</si>
  <si>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</si>
  <si>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</si>
  <si>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</si>
  <si>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</si>
  <si>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</si>
  <si>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</si>
  <si>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</si>
  <si>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</si>
  <si>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</si>
  <si>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</si>
  <si>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</si>
  <si>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</si>
  <si>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</si>
  <si>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</si>
  <si>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</si>
  <si>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</si>
  <si>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</si>
  <si>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</si>
  <si>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</si>
  <si>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</si>
  <si>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</si>
  <si>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</si>
  <si>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</si>
  <si>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</si>
  <si>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</si>
  <si>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</si>
  <si>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</si>
  <si>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</si>
  <si>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</si>
  <si>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</si>
  <si>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</si>
  <si>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</si>
  <si>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</si>
  <si>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</si>
  <si>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</si>
  <si>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</si>
  <si>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</si>
  <si>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</si>
  <si>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</si>
  <si>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</si>
  <si>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</si>
  <si>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</si>
  <si>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</si>
  <si>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</si>
  <si>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</si>
  <si>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</si>
  <si>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</si>
  <si>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</si>
  <si>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</si>
  <si>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</si>
  <si>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</si>
  <si>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</si>
  <si>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</si>
  <si>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</si>
  <si>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</si>
  <si>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</si>
  <si>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</si>
  <si>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</si>
  <si>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</si>
  <si>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</si>
  <si>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</si>
  <si>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</si>
  <si>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</si>
  <si>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</si>
  <si>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</si>
  <si>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</si>
  <si>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</si>
  <si>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</si>
  <si>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</si>
  <si>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</si>
  <si>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</si>
  <si>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</si>
  <si>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</si>
  <si>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</si>
  <si>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</si>
  <si>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</si>
  <si>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</si>
  <si>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</si>
  <si>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</si>
  <si>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</si>
  <si>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</si>
  <si>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</si>
  <si>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</si>
  <si>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</si>
  <si>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</si>
  <si>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</si>
  <si>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</si>
  <si>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</si>
  <si>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</si>
  <si>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</si>
  <si>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</si>
  <si>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</si>
  <si>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</si>
  <si>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</si>
  <si>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</si>
  <si>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</si>
  <si>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</si>
  <si>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</si>
  <si>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</si>
  <si>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</si>
  <si>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</si>
  <si>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</si>
  <si>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</si>
  <si>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</si>
  <si>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</si>
  <si>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</si>
  <si>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</si>
  <si>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</si>
  <si>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</si>
  <si>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</si>
  <si>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</si>
  <si>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</si>
  <si>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</si>
  <si>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</si>
  <si>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</si>
  <si>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</si>
  <si>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</si>
  <si>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</si>
  <si>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</si>
  <si>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</si>
  <si>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</si>
  <si>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</si>
  <si>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</si>
  <si>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</si>
  <si>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</si>
  <si>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</si>
  <si>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</si>
  <si>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</si>
  <si>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</si>
  <si>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</si>
  <si>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</si>
  <si>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</si>
  <si>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</si>
  <si>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</si>
  <si>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</si>
  <si>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</si>
  <si>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</si>
  <si>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</si>
  <si>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</si>
  <si>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</si>
  <si>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</si>
  <si>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</si>
  <si>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</si>
  <si>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</si>
  <si>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</si>
  <si>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</si>
  <si>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</si>
  <si>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</si>
  <si>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</si>
  <si>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</si>
  <si>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</si>
  <si>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</si>
  <si>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</si>
  <si>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</si>
  <si>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</si>
  <si>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</si>
  <si>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</si>
  <si>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</si>
  <si>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</si>
  <si>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</si>
  <si>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</si>
  <si>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</si>
  <si>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</si>
  <si>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</si>
  <si>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</si>
  <si>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</si>
  <si>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</si>
  <si>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</si>
  <si>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</si>
  <si>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</si>
  <si>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</si>
  <si>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</si>
  <si>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</si>
  <si>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</si>
  <si>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</si>
  <si>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</si>
  <si>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</si>
  <si>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</si>
  <si>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</si>
  <si>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</si>
  <si>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</si>
  <si>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</si>
  <si>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</si>
  <si>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</si>
  <si>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</si>
  <si>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</si>
  <si>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</si>
  <si>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</si>
  <si>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</si>
  <si>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</si>
  <si>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</si>
  <si>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</si>
  <si>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</si>
  <si>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</si>
  <si>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</si>
  <si>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</si>
  <si>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</si>
  <si>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</si>
  <si>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</si>
  <si>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</si>
  <si>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</si>
  <si>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</si>
  <si>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</si>
  <si>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</si>
  <si>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</si>
  <si>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</si>
  <si>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</si>
  <si>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</si>
  <si>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</si>
  <si>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</si>
  <si>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</si>
  <si>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</si>
  <si>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</si>
  <si>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</si>
  <si>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</si>
  <si>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</si>
  <si>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</si>
  <si>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</si>
  <si>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</si>
  <si>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</si>
  <si>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</si>
  <si>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</si>
  <si>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</si>
  <si>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</si>
  <si>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</si>
  <si>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</si>
  <si>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</si>
  <si>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</si>
  <si>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</si>
  <si>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</si>
  <si>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</si>
  <si>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</si>
  <si>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</si>
  <si>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</si>
  <si>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</si>
  <si>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</si>
  <si>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</si>
  <si>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</si>
  <si>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</si>
  <si>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</si>
  <si>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</si>
  <si>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</si>
  <si>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</si>
  <si>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</si>
  <si>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</si>
  <si>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</si>
  <si>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</si>
  <si>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</si>
  <si>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</si>
  <si>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</si>
  <si>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</si>
  <si>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</si>
  <si>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</si>
  <si>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</si>
  <si>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</si>
  <si>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</si>
  <si>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</si>
  <si>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</si>
  <si>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</si>
  <si>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</si>
  <si>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</si>
  <si>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</si>
  <si>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</si>
  <si>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</si>
  <si>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</si>
  <si>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</si>
  <si>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</si>
  <si>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</si>
  <si>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</si>
  <si>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</si>
  <si>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</si>
  <si>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</si>
  <si>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</si>
  <si>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</si>
  <si>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</si>
  <si>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</si>
  <si>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</si>
  <si>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</si>
  <si>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</si>
  <si>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</si>
  <si>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</si>
  <si>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</si>
  <si>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</si>
  <si>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</si>
  <si>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</si>
  <si>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</si>
  <si>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</si>
  <si>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</si>
  <si>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</si>
  <si>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</si>
  <si>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</si>
  <si>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</si>
  <si>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</si>
  <si>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</si>
  <si>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</si>
  <si>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</si>
  <si>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</si>
  <si>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</si>
  <si>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</si>
  <si>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</si>
  <si>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</si>
  <si>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</si>
  <si>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</si>
  <si>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</si>
  <si>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</si>
  <si>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</si>
  <si>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</si>
  <si>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</si>
  <si>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</si>
  <si>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</si>
  <si>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</si>
  <si>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</si>
  <si>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</si>
  <si>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</si>
  <si>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</si>
  <si>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</si>
  <si>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</si>
  <si>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</si>
  <si>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</si>
  <si>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</si>
  <si>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</si>
  <si>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</si>
  <si>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</si>
  <si>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</si>
  <si>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</si>
  <si>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</si>
  <si>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</si>
  <si>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</si>
  <si>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</si>
  <si>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</si>
  <si>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</si>
  <si>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</si>
  <si>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</si>
  <si>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</si>
  <si>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</si>
  <si>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</si>
  <si>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</si>
  <si>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</si>
  <si>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</si>
  <si>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</si>
  <si>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</si>
  <si>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</si>
  <si>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</si>
  <si>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</si>
  <si>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</si>
  <si>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</si>
  <si>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</si>
  <si>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</si>
  <si>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</si>
  <si>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</si>
  <si>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</si>
  <si>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</si>
  <si>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</si>
  <si>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</si>
  <si>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</si>
  <si>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</si>
  <si>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</si>
  <si>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</si>
  <si>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</si>
  <si>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</si>
  <si>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</si>
  <si>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</si>
  <si>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</si>
  <si>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</si>
  <si>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</si>
  <si>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</si>
  <si>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</si>
  <si>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</si>
  <si>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</si>
  <si>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</si>
  <si>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</si>
  <si>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</si>
  <si>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</si>
  <si>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</si>
  <si>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</si>
  <si>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</si>
  <si>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</si>
  <si>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</si>
  <si>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</si>
  <si>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</si>
  <si>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</si>
  <si>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</si>
  <si>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</si>
  <si>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</si>
  <si>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</si>
  <si>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</si>
  <si>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</si>
  <si>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</si>
  <si>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</si>
  <si>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</si>
  <si>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</si>
  <si>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</si>
  <si>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</si>
  <si>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</si>
  <si>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</si>
  <si>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</si>
  <si>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</si>
  <si>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</si>
  <si>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</si>
  <si>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</si>
  <si>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</si>
  <si>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</si>
  <si>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</si>
  <si>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</si>
  <si>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</si>
  <si>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</si>
  <si>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</si>
  <si>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</si>
  <si>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</si>
  <si>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</si>
  <si>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</si>
  <si>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</si>
  <si>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</si>
  <si>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</si>
  <si>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</si>
  <si>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</si>
  <si>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</si>
  <si>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</si>
  <si>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</si>
  <si>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</si>
  <si>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</si>
  <si>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</si>
  <si>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</si>
  <si>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</si>
  <si>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</si>
  <si>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</si>
  <si>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</si>
  <si>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</si>
  <si>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</si>
  <si>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</si>
  <si>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</si>
  <si>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</si>
  <si>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</si>
  <si>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</si>
  <si>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</si>
  <si>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</si>
  <si>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</si>
  <si>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</si>
  <si>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</si>
  <si>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</si>
  <si>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</si>
  <si>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</si>
  <si>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</si>
  <si>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</si>
  <si>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</si>
  <si>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</si>
  <si>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</si>
  <si>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</si>
  <si>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</si>
  <si>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</si>
  <si>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</si>
  <si>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</si>
  <si>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</si>
  <si>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</si>
  <si>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</si>
  <si>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</si>
  <si>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</si>
  <si>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</si>
  <si>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</si>
  <si>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</si>
  <si>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</si>
  <si>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</si>
  <si>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</si>
  <si>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</si>
  <si>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</si>
  <si>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</si>
  <si>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</si>
  <si>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</si>
  <si>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</si>
  <si>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</si>
  <si>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</si>
  <si>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</si>
  <si>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</si>
  <si>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</si>
  <si>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</si>
  <si>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</si>
  <si>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</si>
  <si>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</si>
  <si>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</si>
  <si>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</si>
  <si>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</si>
  <si>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</si>
  <si>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</si>
  <si>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</si>
  <si>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</si>
  <si>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</si>
  <si>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</si>
  <si>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</si>
  <si>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</si>
  <si>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</si>
  <si>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</si>
  <si>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</si>
  <si>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</si>
  <si>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</si>
  <si>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</si>
  <si>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</si>
  <si>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</si>
  <si>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</si>
  <si>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</si>
  <si>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</si>
  <si>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</si>
  <si>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</si>
  <si>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</si>
  <si>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</si>
  <si>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</si>
  <si>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</si>
  <si>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</si>
  <si>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</si>
  <si>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</si>
  <si>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</si>
  <si>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</si>
  <si>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</si>
  <si>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</si>
  <si>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</si>
  <si>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</si>
  <si>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</si>
  <si>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</si>
  <si>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</si>
  <si>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</si>
  <si>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</si>
  <si>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</si>
  <si>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</si>
  <si>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</si>
  <si>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</si>
  <si>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</si>
  <si>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</si>
  <si>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</si>
  <si>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</si>
  <si>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</si>
  <si>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</si>
  <si>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</si>
  <si>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</si>
  <si>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</si>
  <si>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</si>
  <si>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</si>
  <si>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</si>
  <si>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</si>
  <si>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</si>
  <si>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</si>
  <si>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</si>
  <si>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</si>
  <si>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</si>
  <si>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</si>
  <si>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</si>
  <si>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</si>
  <si>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</si>
  <si>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</si>
  <si>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</si>
  <si>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</si>
  <si>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</si>
  <si>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</si>
  <si>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</si>
  <si>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</si>
  <si>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</si>
  <si>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</si>
  <si>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</si>
  <si>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</si>
  <si>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</si>
  <si>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</si>
  <si>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</si>
  <si>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</si>
  <si>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</si>
  <si>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</si>
  <si>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</si>
  <si>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</si>
  <si>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</si>
  <si>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</si>
  <si>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</si>
  <si>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</si>
  <si>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</si>
  <si>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</si>
  <si>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</si>
  <si>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</si>
  <si>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</si>
  <si>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</si>
  <si>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</si>
  <si>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</si>
  <si>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</si>
  <si>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</si>
  <si>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</si>
  <si>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</si>
  <si>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</si>
  <si>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</si>
  <si>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</si>
  <si>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</si>
  <si>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</si>
  <si>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</si>
  <si>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</si>
  <si>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</si>
  <si>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</si>
  <si>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</si>
  <si>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</si>
  <si>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</si>
  <si>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</si>
  <si>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</si>
  <si>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</si>
  <si>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</si>
  <si>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</si>
  <si>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</si>
  <si>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</si>
  <si>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</si>
  <si>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</si>
  <si>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</si>
  <si>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</si>
  <si>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</si>
  <si>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</si>
  <si>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</si>
  <si>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</si>
  <si>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</si>
  <si>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</si>
  <si>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</si>
  <si>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</si>
  <si>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</si>
  <si>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</si>
  <si>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</si>
  <si>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</si>
  <si>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</si>
  <si>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</si>
  <si>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</si>
  <si>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</si>
  <si>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</si>
  <si>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</si>
  <si>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</si>
  <si>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</si>
  <si>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</si>
  <si>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</si>
  <si>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</si>
  <si>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</si>
  <si>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</si>
  <si>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</si>
  <si>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</si>
  <si>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</si>
  <si>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</si>
  <si>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</si>
  <si>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</si>
  <si>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</si>
  <si>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</si>
  <si>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</si>
  <si>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</si>
  <si>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</si>
  <si>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</si>
  <si>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</si>
  <si>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</si>
  <si>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</si>
  <si>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</si>
  <si>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</si>
  <si>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</si>
  <si>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</si>
  <si>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</si>
  <si>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</si>
  <si>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</si>
  <si>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</si>
  <si>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</si>
  <si>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</si>
  <si>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</si>
  <si>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</si>
  <si>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</si>
  <si>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</si>
  <si>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</si>
  <si>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</si>
  <si>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</si>
  <si>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</si>
  <si>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</si>
  <si>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</si>
  <si>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</si>
  <si>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</si>
  <si>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</si>
  <si>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</si>
  <si>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</si>
  <si>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</si>
  <si>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</si>
  <si>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</si>
  <si>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</si>
  <si>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</si>
  <si>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</si>
  <si>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</si>
  <si>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</si>
  <si>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</si>
  <si>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</si>
  <si>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</si>
  <si>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</si>
  <si>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</si>
  <si>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</si>
  <si>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</si>
  <si>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</si>
  <si>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</si>
  <si>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</si>
  <si>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</si>
  <si>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</si>
  <si>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</si>
  <si>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</si>
  <si>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</si>
  <si>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</si>
  <si>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</si>
  <si>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</si>
  <si>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</si>
  <si>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</si>
  <si>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</si>
  <si>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</si>
  <si>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</si>
  <si>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</si>
  <si>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</si>
  <si>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</si>
  <si>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</si>
  <si>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</si>
  <si>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</si>
  <si>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</si>
  <si>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</si>
  <si>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</si>
  <si>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</si>
  <si>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</si>
  <si>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</si>
  <si>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</si>
  <si>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</si>
  <si>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</si>
  <si>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</si>
  <si>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</si>
  <si>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</si>
  <si>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</si>
  <si>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</si>
  <si>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</si>
  <si>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</si>
  <si>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</si>
  <si>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</si>
  <si>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</si>
  <si>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</si>
  <si>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</si>
  <si>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</si>
  <si>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</si>
  <si>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</si>
  <si>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</si>
  <si>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</si>
  <si>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</si>
  <si>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</si>
  <si>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</si>
  <si>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</si>
  <si>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</si>
  <si>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</si>
  <si>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</si>
  <si>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</si>
  <si>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</si>
  <si>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</si>
  <si>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</si>
  <si>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</si>
  <si>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</si>
  <si>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</si>
  <si>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</si>
  <si>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</si>
  <si>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</si>
  <si>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</si>
  <si>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</si>
  <si>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</si>
  <si>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</si>
  <si>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</si>
  <si>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</si>
  <si>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</si>
  <si>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</si>
  <si>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</si>
  <si>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</si>
  <si>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</si>
  <si>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</si>
  <si>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</si>
  <si>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</si>
  <si>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</si>
  <si>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</si>
  <si>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</si>
  <si>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</si>
  <si>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</si>
  <si>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</si>
  <si>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</si>
  <si>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</si>
  <si>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</si>
  <si>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</si>
  <si>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</si>
  <si>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</si>
  <si>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</si>
  <si>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</si>
  <si>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</si>
  <si>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</si>
  <si>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</si>
  <si>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</si>
  <si>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</si>
  <si>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</si>
  <si>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</si>
  <si>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</si>
  <si>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</si>
  <si>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</si>
  <si>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</si>
  <si>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</si>
  <si>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</si>
  <si>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</si>
  <si>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</si>
  <si>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</si>
  <si>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</si>
  <si>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</si>
  <si>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</si>
  <si>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</si>
  <si>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</si>
  <si>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</si>
  <si>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</si>
  <si>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</si>
  <si>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</si>
  <si>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</si>
  <si>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</si>
  <si>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</si>
  <si>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</si>
  <si>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</si>
  <si>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</si>
  <si>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</si>
  <si>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</si>
  <si>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</si>
  <si>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</si>
  <si>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</si>
  <si>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</si>
  <si>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</si>
  <si>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</si>
  <si>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</si>
  <si>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</si>
  <si>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</si>
  <si>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</si>
  <si>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</si>
  <si>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</si>
  <si>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</si>
  <si>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</si>
  <si>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</si>
  <si>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</si>
  <si>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</si>
  <si>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</si>
  <si>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</si>
  <si>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</si>
  <si>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</si>
  <si>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</si>
  <si>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</si>
  <si>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</si>
  <si>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</si>
  <si>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</si>
  <si>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</si>
  <si>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</si>
  <si>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</si>
  <si>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</si>
  <si>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</si>
  <si>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</si>
  <si>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</si>
  <si>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</si>
  <si>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</si>
  <si>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</si>
  <si>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</si>
  <si>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</si>
  <si>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</si>
  <si>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</si>
  <si>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</si>
  <si>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</si>
  <si>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</si>
  <si>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</si>
  <si>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</si>
  <si>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</si>
  <si>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</si>
  <si>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</si>
  <si>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</si>
  <si>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</si>
  <si>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</si>
  <si>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</si>
  <si>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</si>
  <si>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</si>
  <si>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</si>
  <si>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</si>
  <si>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</si>
  <si>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</si>
  <si>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</si>
  <si>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</si>
  <si>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</si>
  <si>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</si>
  <si>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</si>
  <si>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</si>
  <si>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</si>
  <si>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</si>
  <si>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</si>
  <si>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</si>
  <si>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</si>
  <si>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</si>
  <si>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</si>
  <si>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</si>
  <si>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</si>
  <si>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</si>
  <si>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</si>
  <si>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</si>
  <si>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</si>
  <si>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</si>
  <si>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</si>
  <si>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</si>
  <si>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</si>
  <si>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</si>
  <si>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</si>
  <si>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</si>
  <si>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</si>
  <si>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</si>
  <si>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</si>
  <si>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</si>
  <si>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</si>
  <si>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</si>
  <si>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</si>
  <si>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</si>
  <si>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</si>
  <si>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</si>
  <si>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</si>
  <si>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</si>
  <si>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</si>
  <si>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</si>
  <si>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</si>
  <si>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</si>
  <si>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</si>
  <si>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</si>
  <si>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</si>
  <si>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</si>
  <si>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</si>
  <si>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</si>
  <si>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</si>
  <si>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</si>
  <si>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</si>
  <si>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</si>
  <si>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</si>
  <si>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</si>
  <si>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</si>
  <si>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</si>
  <si>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</si>
  <si>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</si>
  <si>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</si>
  <si>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</si>
  <si>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</si>
  <si>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</si>
  <si>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</si>
  <si>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</si>
  <si>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</si>
  <si>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</si>
  <si>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</si>
  <si>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</si>
  <si>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</si>
  <si>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</si>
  <si>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</si>
  <si>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</si>
  <si>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</si>
  <si>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</si>
  <si>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</si>
  <si>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</si>
  <si>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</si>
  <si>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</si>
  <si>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</si>
  <si>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</si>
  <si>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</si>
  <si>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</si>
  <si>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</si>
  <si>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</si>
  <si>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</si>
  <si>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</si>
  <si>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</si>
  <si>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</si>
  <si>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</si>
  <si>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</si>
  <si>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</si>
  <si>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</si>
  <si>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</si>
  <si>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</si>
  <si>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</si>
  <si>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</si>
  <si>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</si>
  <si>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</si>
  <si>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</si>
  <si>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</si>
  <si>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</si>
  <si>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</si>
  <si>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</si>
  <si>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</si>
  <si>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</si>
  <si>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</si>
  <si>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</si>
  <si>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</si>
  <si>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</si>
  <si>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</si>
  <si>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</si>
  <si>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</si>
  <si>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</si>
  <si>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</si>
  <si>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</si>
  <si>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</si>
  <si>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</si>
  <si>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</si>
  <si>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</si>
  <si>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</si>
  <si>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</si>
  <si>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</si>
  <si>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</si>
  <si>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</si>
  <si>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</si>
  <si>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</si>
  <si>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</si>
  <si>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</si>
  <si>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</si>
  <si>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</si>
  <si>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</si>
  <si>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</si>
  <si>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</si>
  <si>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</si>
  <si>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</si>
  <si>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</si>
  <si>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</si>
  <si>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</si>
  <si>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</si>
  <si>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</si>
  <si>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</si>
  <si>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</si>
  <si>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</si>
  <si>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</si>
  <si>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</si>
  <si>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</si>
  <si>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</si>
  <si>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</si>
  <si>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</si>
  <si>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</si>
  <si>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</si>
  <si>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</si>
  <si>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</si>
  <si>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</si>
  <si>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</si>
  <si>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</si>
  <si>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</si>
  <si>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</si>
  <si>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</si>
  <si>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</si>
  <si>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</si>
  <si>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</si>
  <si>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</si>
  <si>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</si>
  <si>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</si>
  <si>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</si>
  <si>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</si>
  <si>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</si>
  <si>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</si>
  <si>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</si>
  <si>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</si>
  <si>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</si>
  <si>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</si>
  <si>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</si>
  <si>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</si>
  <si>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</si>
  <si>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</si>
  <si>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</si>
  <si>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</si>
  <si>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</si>
  <si>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</si>
  <si>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</si>
  <si>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</si>
  <si>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</si>
  <si>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</si>
  <si>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</si>
  <si>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</si>
  <si>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</si>
  <si>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</si>
  <si>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</si>
  <si>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</si>
  <si>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</si>
  <si>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</si>
  <si>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</si>
  <si>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</si>
  <si>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</si>
  <si>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</si>
  <si>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</si>
  <si>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</si>
  <si>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</si>
  <si>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</si>
  <si>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</si>
  <si>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</si>
  <si>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</si>
  <si>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</si>
  <si>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</si>
  <si>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</si>
  <si>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</si>
  <si>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</si>
  <si>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</si>
  <si>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</si>
  <si>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</si>
  <si>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</si>
  <si>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</si>
  <si>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</si>
  <si>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</si>
  <si>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</si>
  <si>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</si>
  <si>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</si>
  <si>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</si>
  <si>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</si>
  <si>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</si>
  <si>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</si>
  <si>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</si>
  <si>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</si>
  <si>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</si>
  <si>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</si>
  <si>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</si>
  <si>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</si>
  <si>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</si>
  <si>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</si>
  <si>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</si>
  <si>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</si>
  <si>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</si>
  <si>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</si>
  <si>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</si>
  <si>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</si>
  <si>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</si>
  <si>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</si>
  <si>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</si>
  <si>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</si>
  <si>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</si>
  <si>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</si>
  <si>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</si>
  <si>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</si>
  <si>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</si>
  <si>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</si>
  <si>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</si>
  <si>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</si>
  <si>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</si>
  <si>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</si>
  <si>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</si>
  <si>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</si>
  <si>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</si>
  <si>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</si>
  <si>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</si>
  <si>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</si>
  <si>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</si>
  <si>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</si>
  <si>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</si>
  <si>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</si>
  <si>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</si>
  <si>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</si>
  <si>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</si>
  <si>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</si>
  <si>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</si>
  <si>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</si>
  <si>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</si>
  <si>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</si>
  <si>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</si>
  <si>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</si>
  <si>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</si>
  <si>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</si>
  <si>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</si>
  <si>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</si>
  <si>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</si>
  <si>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</si>
  <si>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</si>
  <si>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</si>
  <si>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</si>
  <si>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</si>
  <si>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</si>
  <si>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</si>
  <si>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</si>
  <si>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</si>
  <si>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</si>
  <si>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</si>
  <si>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</si>
  <si>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</si>
  <si>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</si>
  <si>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</si>
  <si>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</si>
  <si>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</si>
  <si>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</si>
  <si>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</si>
  <si>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</si>
  <si>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</si>
  <si>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</si>
  <si>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</si>
  <si>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</si>
  <si>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</si>
  <si>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</si>
  <si>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</si>
  <si>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</si>
  <si>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</si>
  <si>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</si>
  <si>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</si>
  <si>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</si>
  <si>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</si>
  <si>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</si>
  <si>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</si>
  <si>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</si>
  <si>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</si>
  <si>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</si>
  <si>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</si>
  <si>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</si>
  <si>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</si>
  <si>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</si>
  <si>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</si>
  <si>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</si>
  <si>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</si>
  <si>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</si>
  <si>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</si>
  <si>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</si>
  <si>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</si>
  <si>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</si>
  <si>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</si>
  <si>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</si>
  <si>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</si>
  <si>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</si>
  <si>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</si>
  <si>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</si>
  <si>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</si>
  <si>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</si>
  <si>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</si>
  <si>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</si>
  <si>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</si>
  <si>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</si>
  <si>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</si>
  <si>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</si>
  <si>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</si>
  <si>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</si>
  <si>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</si>
  <si>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</si>
  <si>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</si>
  <si>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</si>
  <si>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</si>
  <si>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</si>
  <si>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</si>
  <si>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</si>
  <si>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</si>
  <si>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</si>
  <si>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</si>
  <si>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</si>
  <si>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</si>
  <si>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</si>
  <si>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</si>
  <si>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</si>
  <si>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</si>
  <si>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</si>
  <si>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</si>
  <si>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</si>
  <si>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</si>
  <si>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</si>
  <si>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</si>
  <si>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</si>
  <si>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</si>
  <si>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</si>
  <si>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</si>
  <si>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</si>
  <si>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</si>
  <si>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</si>
  <si>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</si>
  <si>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</si>
  <si>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</si>
  <si>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</si>
  <si>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</si>
  <si>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</si>
  <si>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</si>
  <si>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</si>
  <si>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</si>
  <si>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</si>
  <si>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</si>
  <si>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</si>
  <si>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</si>
  <si>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</si>
  <si>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</si>
  <si>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</si>
  <si>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</si>
  <si>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</si>
  <si>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</si>
  <si>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</si>
  <si>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</si>
  <si>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</si>
  <si>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</si>
  <si>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</si>
  <si>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</si>
  <si>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</si>
  <si>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</si>
  <si>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</si>
  <si>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</si>
  <si>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</si>
  <si>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</si>
  <si>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</si>
  <si>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</si>
  <si>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</si>
  <si>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</si>
  <si>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</si>
  <si>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</si>
  <si>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</si>
  <si>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</si>
  <si>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</si>
  <si>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</si>
  <si>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</si>
  <si>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</si>
  <si>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</si>
  <si>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</si>
  <si>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</si>
  <si>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</si>
  <si>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</si>
  <si>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</si>
  <si>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</si>
  <si>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</si>
  <si>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</si>
  <si>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</si>
  <si>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</si>
  <si>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</si>
  <si>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</si>
  <si>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</si>
  <si>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</si>
  <si>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</si>
  <si>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</si>
  <si>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</si>
  <si>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</si>
  <si>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</si>
  <si>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</si>
  <si>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</si>
  <si>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</si>
  <si>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</si>
  <si>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</si>
  <si>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</si>
  <si>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</si>
  <si>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</si>
  <si>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</si>
  <si>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</si>
  <si>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</si>
  <si>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</si>
  <si>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</si>
  <si>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</si>
  <si>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</si>
  <si>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</si>
  <si>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</si>
  <si>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</si>
  <si>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</si>
  <si>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</si>
  <si>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</si>
  <si>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</si>
  <si>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</si>
  <si>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</si>
  <si>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</si>
  <si>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</si>
  <si>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</si>
  <si>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</si>
  <si>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</si>
  <si>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</si>
  <si>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</si>
  <si>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</si>
  <si>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</si>
  <si>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</si>
  <si>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</si>
  <si>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</si>
  <si>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</si>
  <si>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</si>
  <si>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</si>
  <si>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</si>
  <si>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</si>
  <si>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</si>
  <si>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</si>
  <si>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</si>
  <si>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</si>
  <si>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</si>
  <si>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</si>
  <si>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</si>
  <si>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</si>
  <si>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</si>
  <si>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</si>
  <si>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</si>
  <si>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</si>
  <si>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</si>
  <si>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</si>
  <si>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</si>
  <si>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</si>
  <si>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</si>
  <si>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</si>
  <si>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</si>
  <si>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</si>
  <si>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</si>
  <si>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</si>
  <si>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</si>
  <si>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</si>
  <si>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</si>
  <si>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</si>
  <si>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</si>
  <si>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</si>
  <si>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</si>
  <si>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</si>
  <si>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</si>
  <si>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</si>
  <si>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</si>
  <si>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</si>
  <si>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</si>
  <si>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</si>
  <si>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</si>
  <si>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</si>
  <si>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</si>
  <si>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</si>
  <si>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</si>
  <si>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</si>
  <si>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</si>
  <si>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</si>
  <si>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</si>
  <si>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</si>
  <si>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</si>
  <si>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</si>
  <si>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</si>
  <si>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</si>
  <si>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</si>
  <si>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</si>
  <si>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</si>
  <si>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</si>
  <si>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</si>
  <si>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</si>
  <si>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</si>
  <si>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</si>
  <si>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</si>
  <si>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</si>
  <si>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</si>
  <si>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</si>
  <si>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</si>
  <si>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</si>
  <si>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</si>
  <si>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</si>
  <si>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</si>
  <si>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</si>
  <si>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</si>
  <si>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</si>
  <si>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</si>
  <si>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</si>
  <si>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</si>
  <si>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</si>
  <si>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</si>
  <si>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</si>
  <si>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</si>
  <si>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</si>
  <si>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</si>
  <si>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</si>
  <si>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</si>
  <si>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</si>
  <si>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</si>
  <si>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</si>
  <si>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</si>
  <si>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</si>
  <si>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</si>
  <si>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</si>
  <si>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</si>
  <si>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</si>
  <si>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</si>
  <si>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</si>
  <si>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</si>
  <si>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</si>
  <si>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</si>
  <si>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</si>
  <si>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</si>
  <si>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</si>
  <si>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</si>
  <si>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</si>
  <si>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</si>
  <si>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</si>
  <si>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</si>
  <si>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</si>
  <si>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</si>
  <si>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</si>
  <si>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</si>
  <si>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</si>
  <si>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</si>
  <si>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</si>
  <si>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</si>
  <si>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</si>
  <si>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</si>
  <si>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</si>
  <si>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</si>
  <si>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</si>
  <si>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</si>
  <si>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</si>
  <si>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</si>
  <si>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</si>
  <si>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</si>
  <si>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</si>
  <si>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</si>
  <si>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</si>
  <si>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</si>
  <si>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</si>
  <si>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</si>
  <si>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</si>
  <si>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</si>
  <si>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</si>
  <si>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</si>
  <si>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</si>
  <si>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</si>
  <si>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</si>
  <si>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</si>
  <si>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</si>
  <si>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</si>
  <si>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</si>
  <si>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</si>
  <si>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</si>
  <si>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</si>
  <si>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</si>
  <si>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</si>
  <si>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</si>
  <si>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</si>
  <si>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</si>
  <si>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</si>
  <si>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</si>
  <si>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</si>
  <si>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</si>
  <si>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</si>
  <si>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</si>
  <si>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</si>
  <si>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</si>
  <si>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</si>
  <si>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</si>
  <si>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</si>
  <si>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</si>
  <si>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</si>
  <si>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</si>
  <si>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</si>
  <si>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</si>
  <si>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</si>
  <si>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</si>
  <si>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</si>
  <si>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</si>
  <si>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</si>
  <si>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</si>
  <si>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</si>
  <si>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</si>
  <si>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</si>
  <si>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</si>
  <si>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</si>
  <si>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</si>
  <si>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</si>
  <si>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</si>
  <si>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</si>
  <si>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</si>
  <si>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</si>
  <si>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</si>
  <si>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</si>
  <si>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</si>
  <si>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</si>
  <si>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</si>
  <si>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</si>
  <si>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</si>
  <si>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</si>
  <si>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</si>
  <si>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</si>
  <si>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</si>
  <si>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</si>
  <si>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</si>
  <si>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</si>
  <si>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</si>
  <si>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</si>
  <si>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</si>
  <si>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</si>
  <si>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</si>
  <si>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</si>
  <si>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</si>
  <si>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</si>
  <si>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</si>
  <si>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</si>
  <si>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</si>
  <si>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</si>
  <si>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</si>
  <si>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</si>
  <si>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</si>
  <si>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</si>
  <si>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</si>
  <si>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</si>
  <si>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</si>
  <si>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</si>
  <si>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</si>
  <si>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</si>
  <si>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</si>
  <si>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</si>
  <si>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</si>
  <si>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</si>
  <si>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</si>
  <si>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</si>
  <si>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</si>
  <si>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</si>
  <si>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</si>
  <si>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</si>
  <si>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</si>
  <si>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</si>
  <si>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</si>
  <si>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</si>
  <si>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</si>
  <si>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</si>
  <si>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</si>
  <si>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</si>
  <si>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</si>
  <si>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</si>
  <si>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</si>
  <si>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</si>
  <si>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</si>
  <si>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</si>
  <si>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</si>
  <si>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</si>
  <si>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</si>
  <si>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</si>
  <si>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</si>
  <si>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</si>
  <si>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</si>
  <si>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</si>
  <si>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</si>
  <si>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</si>
  <si>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</si>
  <si>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</si>
  <si>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</si>
  <si>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</si>
  <si>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</si>
  <si>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</si>
  <si>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</si>
  <si>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</si>
  <si>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</si>
  <si>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</si>
  <si>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</si>
  <si>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</si>
  <si>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</si>
  <si>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</si>
  <si>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</si>
  <si>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</si>
  <si>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</si>
  <si>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</si>
  <si>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</si>
  <si>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</si>
  <si>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</si>
  <si>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</si>
  <si>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</si>
  <si>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</si>
  <si>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</si>
  <si>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</si>
  <si>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</si>
  <si>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</si>
  <si>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</si>
  <si>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</si>
  <si>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</si>
  <si>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</si>
  <si>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</si>
  <si>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</si>
  <si>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</si>
  <si>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</si>
  <si>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</si>
  <si>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</si>
  <si>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</si>
  <si>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</si>
  <si>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</si>
  <si>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</si>
  <si>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</si>
  <si>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</si>
  <si>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</si>
  <si>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</si>
  <si>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</si>
  <si>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</si>
  <si>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</si>
  <si>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</si>
  <si>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</si>
  <si>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</si>
  <si>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</si>
  <si>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</si>
  <si>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</si>
  <si>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</si>
  <si>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</si>
  <si>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</si>
  <si>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</si>
  <si>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</si>
  <si>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</si>
  <si>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</si>
  <si>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</si>
  <si>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</si>
  <si>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</si>
  <si>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</si>
  <si>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</si>
  <si>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</si>
  <si>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</si>
  <si>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</si>
  <si>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</si>
  <si>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</si>
  <si>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</si>
  <si>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</si>
  <si>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</si>
  <si>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</si>
  <si>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</si>
  <si>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</si>
  <si>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</si>
  <si>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</si>
  <si>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</si>
  <si>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</si>
  <si>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</si>
  <si>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</si>
  <si>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</si>
  <si>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</si>
  <si>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</si>
  <si>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</si>
  <si>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</si>
  <si>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</si>
  <si>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</si>
  <si>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</si>
  <si>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</si>
  <si>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</si>
  <si>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</si>
  <si>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</si>
  <si>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</si>
  <si>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</si>
  <si>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</si>
  <si>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</si>
  <si>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</si>
  <si>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</si>
  <si>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</si>
  <si>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</si>
  <si>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</si>
  <si>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</si>
  <si>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</si>
  <si>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</si>
  <si>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</si>
  <si>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</si>
  <si>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</si>
  <si>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</si>
  <si>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</si>
  <si>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</si>
  <si>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</si>
  <si>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</si>
  <si>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</si>
  <si>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</si>
  <si>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</si>
  <si>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</si>
  <si>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</si>
  <si>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</si>
  <si>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</si>
  <si>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</si>
  <si>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</si>
  <si>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</si>
  <si>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</si>
  <si>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</si>
  <si>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</si>
  <si>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</si>
  <si>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</si>
  <si>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</si>
  <si>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</si>
  <si>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</si>
  <si>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</si>
  <si>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</si>
  <si>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</si>
  <si>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</si>
  <si>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</si>
  <si>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</si>
  <si>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</si>
  <si>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</si>
  <si>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</si>
  <si>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</si>
  <si>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</si>
  <si>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</si>
  <si>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</si>
  <si>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</si>
  <si>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</si>
  <si>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</si>
  <si>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</si>
  <si>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</si>
  <si>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</si>
  <si>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</si>
  <si>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</si>
  <si>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</si>
  <si>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</si>
  <si>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</si>
  <si>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</si>
  <si>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</si>
  <si>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</si>
  <si>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</si>
  <si>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</si>
  <si>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</si>
  <si>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</si>
  <si>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</si>
  <si>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</si>
  <si>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</si>
  <si>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</si>
  <si>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</si>
  <si>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</si>
  <si>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</si>
  <si>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</si>
  <si>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</si>
  <si>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</si>
  <si>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</si>
  <si>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</si>
  <si>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</si>
  <si>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</si>
  <si>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</si>
  <si>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</si>
  <si>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</si>
  <si>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</si>
  <si>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</si>
  <si>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</si>
  <si>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</si>
  <si>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</si>
  <si>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</si>
  <si>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</si>
  <si>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</si>
  <si>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</si>
  <si>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</si>
  <si>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</si>
  <si>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</si>
  <si>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</si>
  <si>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</si>
  <si>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</si>
  <si>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</si>
  <si>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</si>
  <si>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</si>
  <si>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</si>
  <si>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</si>
  <si>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</si>
  <si>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</si>
  <si>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</si>
  <si>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</si>
  <si>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</si>
  <si>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</si>
  <si>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</si>
  <si>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</si>
  <si>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</si>
  <si>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</si>
  <si>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</si>
  <si>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</si>
  <si>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</si>
  <si>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</si>
  <si>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</si>
  <si>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</si>
  <si>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</si>
  <si>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</si>
  <si>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</si>
  <si>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</si>
  <si>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</si>
  <si>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</si>
  <si>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</si>
  <si>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</si>
  <si>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</si>
  <si>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</si>
  <si>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</si>
  <si>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</si>
  <si>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</si>
  <si>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</si>
  <si>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</si>
  <si>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</si>
  <si>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</si>
  <si>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</si>
  <si>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</si>
  <si>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</si>
  <si>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</si>
  <si>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</si>
  <si>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</si>
  <si>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</si>
  <si>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</si>
  <si>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</si>
  <si>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</si>
  <si>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</si>
  <si>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</si>
  <si>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</si>
  <si>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</si>
  <si>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</si>
  <si>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</si>
  <si>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</si>
  <si>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</si>
  <si>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</si>
  <si>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</si>
  <si>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</si>
  <si>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</si>
  <si>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</si>
  <si>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</si>
  <si>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</si>
  <si>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</si>
  <si>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</si>
  <si>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</si>
  <si>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</si>
  <si>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</si>
  <si>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</si>
  <si>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</si>
  <si>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</si>
  <si>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</si>
  <si>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</si>
  <si>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</si>
  <si>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</si>
  <si>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</si>
  <si>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</si>
  <si>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</si>
  <si>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</si>
  <si>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</si>
  <si>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</si>
  <si>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</si>
  <si>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</si>
  <si>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</si>
  <si>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</si>
  <si>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</si>
  <si>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</si>
  <si>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</si>
  <si>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</si>
  <si>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</si>
  <si>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</si>
  <si>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</si>
  <si>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</si>
  <si>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</si>
  <si>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</si>
  <si>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</si>
  <si>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</si>
  <si>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</si>
  <si>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</si>
  <si>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</si>
  <si>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</si>
  <si>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</si>
  <si>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</si>
  <si>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</si>
  <si>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</si>
  <si>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</si>
  <si>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</si>
  <si>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</si>
  <si>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</si>
  <si>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</si>
  <si>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</si>
  <si>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</si>
  <si>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</si>
  <si>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</si>
  <si>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</si>
  <si>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</si>
  <si>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</si>
  <si>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</si>
  <si>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</si>
  <si>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</si>
  <si>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</si>
  <si>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</si>
  <si>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</si>
  <si>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</si>
  <si>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</si>
  <si>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</si>
  <si>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</si>
  <si>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</si>
  <si>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</si>
  <si>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</si>
  <si>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</si>
  <si>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</si>
  <si>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</si>
  <si>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</si>
  <si>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</si>
  <si>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</si>
  <si>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</si>
  <si>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</si>
  <si>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</si>
  <si>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</si>
  <si>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</si>
  <si>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</si>
  <si>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</si>
  <si>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</si>
  <si>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</si>
  <si>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</si>
  <si>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</si>
  <si>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</si>
  <si>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</si>
  <si>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</si>
  <si>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</si>
  <si>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</si>
  <si>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</si>
  <si>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</si>
  <si>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</si>
  <si>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</si>
  <si>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</si>
  <si>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</si>
  <si>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</si>
  <si>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</si>
  <si>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</si>
  <si>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</si>
  <si>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</si>
  <si>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</si>
  <si>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</si>
  <si>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</si>
  <si>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</si>
  <si>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</si>
  <si>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</si>
  <si>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</si>
  <si>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</si>
  <si>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</si>
  <si>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</si>
  <si>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</si>
  <si>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</si>
  <si>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</si>
  <si>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</si>
  <si>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</si>
  <si>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</si>
  <si>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</si>
  <si>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</si>
  <si>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</si>
  <si>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</si>
  <si>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</si>
  <si>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</si>
  <si>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</si>
  <si>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</si>
  <si>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</si>
  <si>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</si>
  <si>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</si>
  <si>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</si>
  <si>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</si>
  <si>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</si>
  <si>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</si>
  <si>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</si>
  <si>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</si>
  <si>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</si>
  <si>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</si>
  <si>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</si>
  <si>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</si>
  <si>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</si>
  <si>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</si>
  <si>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</si>
  <si>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</si>
  <si>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</si>
  <si>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</si>
  <si>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</si>
  <si>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</si>
  <si>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</si>
  <si>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</si>
  <si>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</si>
  <si>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</si>
  <si>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</si>
  <si>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</si>
  <si>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</si>
  <si>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</si>
  <si>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</si>
  <si>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</si>
  <si>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</si>
  <si>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</si>
  <si>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</si>
  <si>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</si>
  <si>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</si>
  <si>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</si>
  <si>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</si>
  <si>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</si>
  <si>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</si>
  <si>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</si>
  <si>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</si>
  <si>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</si>
  <si>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</si>
  <si>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</si>
  <si>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</si>
  <si>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</si>
  <si>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</si>
  <si>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</si>
  <si>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</si>
  <si>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</si>
  <si>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</si>
  <si>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</si>
  <si>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</si>
  <si>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</si>
  <si>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</si>
  <si>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</si>
  <si>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</si>
  <si>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</si>
  <si>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</si>
  <si>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</si>
  <si>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</si>
  <si>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</si>
  <si>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</si>
  <si>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</si>
  <si>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</si>
  <si>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</si>
  <si>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</si>
  <si>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</si>
  <si>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</si>
  <si>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</si>
  <si>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</si>
  <si>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</si>
  <si>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</si>
  <si>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</si>
  <si>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</si>
  <si>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</si>
  <si>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</si>
  <si>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</si>
  <si>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</si>
  <si>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</si>
  <si>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</si>
  <si>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</si>
  <si>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</si>
  <si>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</si>
  <si>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</si>
  <si>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</si>
  <si>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</si>
  <si>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</si>
  <si>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</si>
  <si>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</si>
  <si>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</si>
  <si>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</si>
  <si>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</si>
  <si>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</si>
  <si>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</si>
  <si>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</si>
  <si>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</si>
  <si>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</si>
  <si>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</si>
  <si>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</si>
  <si>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</si>
  <si>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</si>
  <si>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</si>
  <si>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</si>
  <si>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</si>
  <si>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</si>
  <si>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</si>
  <si>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</si>
  <si>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</si>
  <si>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</si>
  <si>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</si>
  <si>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</si>
  <si>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</si>
  <si>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</si>
  <si>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</si>
  <si>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</si>
  <si>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</si>
  <si>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</si>
  <si>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</si>
  <si>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</si>
  <si>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</si>
  <si>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</si>
  <si>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</si>
  <si>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</si>
  <si>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</si>
  <si>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</si>
  <si>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</si>
  <si>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</si>
  <si>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</si>
  <si>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</si>
  <si>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</si>
  <si>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</si>
  <si>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</si>
  <si>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</si>
  <si>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</si>
  <si>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</si>
  <si>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</si>
  <si>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</si>
  <si>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</si>
  <si>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</si>
  <si>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</si>
  <si>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</si>
  <si>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</si>
  <si>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</si>
  <si>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</si>
  <si>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</si>
  <si>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</si>
  <si>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</si>
  <si>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</si>
  <si>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</si>
  <si>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</si>
  <si>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</si>
  <si>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</si>
  <si>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</si>
  <si>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</si>
  <si>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</si>
  <si>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</si>
  <si>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</si>
  <si>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</si>
  <si>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</si>
  <si>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</si>
  <si>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</si>
  <si>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</si>
  <si>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</si>
  <si>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</si>
  <si>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</si>
  <si>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</si>
  <si>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</si>
  <si>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</si>
  <si>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</si>
  <si>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</si>
  <si>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</si>
  <si>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</si>
  <si>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</si>
  <si>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</si>
  <si>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</si>
  <si>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</si>
  <si>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</si>
  <si>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</si>
  <si>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</si>
  <si>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</si>
  <si>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</si>
  <si>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</si>
  <si>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</si>
  <si>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</si>
  <si>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</si>
  <si>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</si>
  <si>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</si>
  <si>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</si>
  <si>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</si>
  <si>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</si>
  <si>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</si>
  <si>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</si>
  <si>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</si>
  <si>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</si>
  <si>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</si>
  <si>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</si>
  <si>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</si>
  <si>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</si>
  <si>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</si>
  <si>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</si>
  <si>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</si>
  <si>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</si>
  <si>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</si>
  <si>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</si>
  <si>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</si>
  <si>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</si>
  <si>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</si>
  <si>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</si>
  <si>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</si>
  <si>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</si>
  <si>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</si>
  <si>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</si>
  <si>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</si>
  <si>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</si>
  <si>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</si>
  <si>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</si>
  <si>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</si>
  <si>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</si>
  <si>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</si>
  <si>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</si>
  <si>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</si>
  <si>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</si>
  <si>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</si>
  <si>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</si>
  <si>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</si>
  <si>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</si>
  <si>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</si>
  <si>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</si>
  <si>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</si>
  <si>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</si>
  <si>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</si>
  <si>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</si>
  <si>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</si>
  <si>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</si>
  <si>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</si>
  <si>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</si>
  <si>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</si>
  <si>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</si>
  <si>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</si>
  <si>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</si>
  <si>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</si>
  <si>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</si>
  <si>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</si>
  <si>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</si>
  <si>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</si>
  <si>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</si>
  <si>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</si>
  <si>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</si>
  <si>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</si>
  <si>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</si>
  <si>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</si>
  <si>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</si>
  <si>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</si>
  <si>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</si>
  <si>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</si>
  <si>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</si>
  <si>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</si>
  <si>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</si>
  <si>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</si>
  <si>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</si>
  <si>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</si>
  <si>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</si>
  <si>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</si>
  <si>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</si>
  <si>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</si>
  <si>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</si>
  <si>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</si>
  <si>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</si>
  <si>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</si>
  <si>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</si>
  <si>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</si>
  <si>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</si>
  <si>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</si>
  <si>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</si>
  <si>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</si>
  <si>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</si>
  <si>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</si>
  <si>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</si>
  <si>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</si>
  <si>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</si>
  <si>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</si>
  <si>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</si>
  <si>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</si>
  <si>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</si>
  <si>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</si>
  <si>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</si>
  <si>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</si>
  <si>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</si>
  <si>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</si>
  <si>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</si>
  <si>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</si>
  <si>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</si>
  <si>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</si>
  <si>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</si>
  <si>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</si>
  <si>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</si>
  <si>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</si>
  <si>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</si>
  <si>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</si>
  <si>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</si>
  <si>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</si>
  <si>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</si>
  <si>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</si>
  <si>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</si>
  <si>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</si>
  <si>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</si>
  <si>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</si>
  <si>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</si>
  <si>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</si>
  <si>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</si>
  <si>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</si>
  <si>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</si>
  <si>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</si>
  <si>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</si>
  <si>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</si>
  <si>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</si>
  <si>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</si>
  <si>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</si>
  <si>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</si>
  <si>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</si>
  <si>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</si>
  <si>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</si>
  <si>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</si>
  <si>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</si>
  <si>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</si>
  <si>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</si>
  <si>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</si>
  <si>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</si>
  <si>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</si>
  <si>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</si>
  <si>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</si>
  <si>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</si>
  <si>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</si>
  <si>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</si>
  <si>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</si>
  <si>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</si>
  <si>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</si>
  <si>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</si>
  <si>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</si>
  <si>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</si>
  <si>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</si>
  <si>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</si>
  <si>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</si>
  <si>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</si>
  <si>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</si>
  <si>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</si>
  <si>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</si>
  <si>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</si>
  <si>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</si>
  <si>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</si>
  <si>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</si>
  <si>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</si>
  <si>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</si>
  <si>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</si>
  <si>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</si>
  <si>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</si>
  <si>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</si>
  <si>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</si>
  <si>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</si>
  <si>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</si>
  <si>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</si>
  <si>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</si>
  <si>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</si>
  <si>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</si>
  <si>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</si>
  <si>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</si>
  <si>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</si>
  <si>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</si>
  <si>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</si>
  <si>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</si>
  <si>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</si>
  <si>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</si>
  <si>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</si>
  <si>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</si>
  <si>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</si>
  <si>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</si>
  <si>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</si>
  <si>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</si>
  <si>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</si>
  <si>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</si>
  <si>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</si>
  <si>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</si>
  <si>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</si>
  <si>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</si>
  <si>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</si>
  <si>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</si>
  <si>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</si>
  <si>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</si>
  <si>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</si>
  <si>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</si>
  <si>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</si>
  <si>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</si>
  <si>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</si>
  <si>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</si>
  <si>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</si>
  <si>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</si>
  <si>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</si>
  <si>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</si>
  <si>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</si>
  <si>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</si>
  <si>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</si>
  <si>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</si>
  <si>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</si>
  <si>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</si>
  <si>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</si>
  <si>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</si>
  <si>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</si>
  <si>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</si>
  <si>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</si>
  <si>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</si>
  <si>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</si>
  <si>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</si>
  <si>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</si>
  <si>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</si>
  <si>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</si>
  <si>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</si>
  <si>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</si>
  <si>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</si>
  <si>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</si>
  <si>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</si>
  <si>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</si>
  <si>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</si>
  <si>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</si>
  <si>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</si>
  <si>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</si>
  <si>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</si>
  <si>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</si>
  <si>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</si>
  <si>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</si>
  <si>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</si>
  <si>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</si>
  <si>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</si>
  <si>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</si>
  <si>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</si>
  <si>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</si>
  <si>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</si>
  <si>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</si>
  <si>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</si>
  <si>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</si>
  <si>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</si>
  <si>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</si>
  <si>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</si>
  <si>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</si>
  <si>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</si>
  <si>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</si>
  <si>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</si>
  <si>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</si>
  <si>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</si>
  <si>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</si>
  <si>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</si>
  <si>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</si>
  <si>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</si>
  <si>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</si>
  <si>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</si>
  <si>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</si>
  <si>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</si>
  <si>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</si>
  <si>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</si>
  <si>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</si>
  <si>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</si>
  <si>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</si>
  <si>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</si>
  <si>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</si>
  <si>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</si>
  <si>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</si>
  <si>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</si>
  <si>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</si>
  <si>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</si>
  <si>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</si>
  <si>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</si>
  <si>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</si>
  <si>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</si>
  <si>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</si>
  <si>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</si>
  <si>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</si>
  <si>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</si>
  <si>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</si>
  <si>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</si>
  <si>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</si>
  <si>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</si>
  <si>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</si>
  <si>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</si>
  <si>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</si>
  <si>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</si>
  <si>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</si>
  <si>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</si>
  <si>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</si>
  <si>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</si>
  <si>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</si>
  <si>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</si>
  <si>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</si>
  <si>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</si>
  <si>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</si>
  <si>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</si>
  <si>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</si>
  <si>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</si>
  <si>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</si>
  <si>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</si>
  <si>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</si>
  <si>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</si>
  <si>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</si>
  <si>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</si>
  <si>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</si>
  <si>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</si>
  <si>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</si>
  <si>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</si>
  <si>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</si>
  <si>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</si>
  <si>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</si>
  <si>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</si>
  <si>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</si>
  <si>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</si>
  <si>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</si>
  <si>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</si>
  <si>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</si>
  <si>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</si>
  <si>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</si>
  <si>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</si>
  <si>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</si>
  <si>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</si>
  <si>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</si>
  <si>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</si>
  <si>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</si>
  <si>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</si>
  <si>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</si>
  <si>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</si>
  <si>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</si>
  <si>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</si>
  <si>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</si>
  <si>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</si>
  <si>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</si>
  <si>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</si>
  <si>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</si>
  <si>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</si>
  <si>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</si>
  <si>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</si>
  <si>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</si>
  <si>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</si>
  <si>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</si>
  <si>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</si>
  <si>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</si>
  <si>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</si>
  <si>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</si>
  <si>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</si>
  <si>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</si>
  <si>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</si>
  <si>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</si>
  <si>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</si>
  <si>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</si>
  <si>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</si>
  <si>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</si>
  <si>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</si>
  <si>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</si>
  <si>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</si>
  <si>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</si>
  <si>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</si>
  <si>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</si>
  <si>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</si>
  <si>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</si>
  <si>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</si>
  <si>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</si>
  <si>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</si>
  <si>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</si>
  <si>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</si>
  <si>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</si>
  <si>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</si>
  <si>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</si>
  <si>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</si>
  <si>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</si>
  <si>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</si>
  <si>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</si>
  <si>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</si>
  <si>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</si>
  <si>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</si>
  <si>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</si>
  <si>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</si>
  <si>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</si>
  <si>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</si>
  <si>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</si>
  <si>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</si>
  <si>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</si>
  <si>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</si>
  <si>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</si>
  <si>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</si>
  <si>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</si>
  <si>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</si>
  <si>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</si>
  <si>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</si>
  <si>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</si>
  <si>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</si>
  <si>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</si>
  <si>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</si>
  <si>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</si>
  <si>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</si>
  <si>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</si>
  <si>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</si>
  <si>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</si>
  <si>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</si>
  <si>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</si>
  <si>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</si>
  <si>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</si>
  <si>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</si>
  <si>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</si>
  <si>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</si>
  <si>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</si>
  <si>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</si>
  <si>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</si>
  <si>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</si>
  <si>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</si>
  <si>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</si>
  <si>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</si>
  <si>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</si>
  <si>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</si>
  <si>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</si>
  <si>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</si>
  <si>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</si>
  <si>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</si>
  <si>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</si>
  <si>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</si>
  <si>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</si>
  <si>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</si>
  <si>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</si>
  <si>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</si>
  <si>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</si>
  <si>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</si>
  <si>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</si>
  <si>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</si>
  <si>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</si>
  <si>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</si>
  <si>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</si>
  <si>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</si>
  <si>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</si>
  <si>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</si>
  <si>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</si>
  <si>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</si>
  <si>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</si>
  <si>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</si>
  <si>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</si>
  <si>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</si>
  <si>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</si>
  <si>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</si>
  <si>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</si>
  <si>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</si>
  <si>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</si>
  <si>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</si>
  <si>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</si>
  <si>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</si>
  <si>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</si>
  <si>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</si>
  <si>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</si>
  <si>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</si>
  <si>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</si>
  <si>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</si>
  <si>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</si>
  <si>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</si>
  <si>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</si>
  <si>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</si>
  <si>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</si>
  <si>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</si>
  <si>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</si>
  <si>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</si>
  <si>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</si>
  <si>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</si>
  <si>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</si>
  <si>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</si>
  <si>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</si>
  <si>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</si>
  <si>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</si>
  <si>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</si>
  <si>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</si>
  <si>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</si>
  <si>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</si>
  <si>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</si>
  <si>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</si>
  <si>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</si>
  <si>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</si>
  <si>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</si>
  <si>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</si>
  <si>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</si>
  <si>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</si>
  <si>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</si>
  <si>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</si>
  <si>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</si>
  <si>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</si>
  <si>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</si>
  <si>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</si>
  <si>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</si>
  <si>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</si>
  <si>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</si>
  <si>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</si>
  <si>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</si>
  <si>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</si>
  <si>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</si>
  <si>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</si>
  <si>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</si>
  <si>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</si>
  <si>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</si>
  <si>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</si>
  <si>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</si>
  <si>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</si>
  <si>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</si>
  <si>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</si>
  <si>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</si>
  <si>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</si>
  <si>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</si>
  <si>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</si>
  <si>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</si>
  <si>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</si>
  <si>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</si>
  <si>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</si>
  <si>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</si>
  <si>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</si>
  <si>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</si>
  <si>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</si>
  <si>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</si>
  <si>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</si>
  <si>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</si>
  <si>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</si>
  <si>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</si>
  <si>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</si>
  <si>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</si>
  <si>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</si>
  <si>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</si>
  <si>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</si>
  <si>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</si>
  <si>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</si>
  <si>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</si>
  <si>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</si>
  <si>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</si>
  <si>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</si>
  <si>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</si>
  <si>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</si>
  <si>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</si>
  <si>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</si>
  <si>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</si>
  <si>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</si>
  <si>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</si>
  <si>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</si>
  <si>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</si>
  <si>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</si>
  <si>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</si>
  <si>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</si>
  <si>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</si>
  <si>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</si>
  <si>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</si>
  <si>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</si>
  <si>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</si>
  <si>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</si>
  <si>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</si>
  <si>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</si>
  <si>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</si>
  <si>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</si>
  <si>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</si>
  <si>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</si>
  <si>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</si>
  <si>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</si>
  <si>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</si>
  <si>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</si>
  <si>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</si>
  <si>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</si>
  <si>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</si>
  <si>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</si>
  <si>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</si>
  <si>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</si>
  <si>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</si>
  <si>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</si>
  <si>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</si>
  <si>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</si>
  <si>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</si>
  <si>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</si>
  <si>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</si>
  <si>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</si>
  <si>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</si>
  <si>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</si>
  <si>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</si>
  <si>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</si>
  <si>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</si>
  <si>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</si>
  <si>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</si>
  <si>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</si>
  <si>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</si>
  <si>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</si>
  <si>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</si>
  <si>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</si>
  <si>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</si>
  <si>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</si>
  <si>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</si>
  <si>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</si>
  <si>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</si>
  <si>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</si>
  <si>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</si>
  <si>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</si>
  <si>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</si>
  <si>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</si>
  <si>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</si>
  <si>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</si>
  <si>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</si>
  <si>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</si>
  <si>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</si>
  <si>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</si>
  <si>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</si>
  <si>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</si>
  <si>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</si>
  <si>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</si>
  <si>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</si>
  <si>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</si>
  <si>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</si>
  <si>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</si>
  <si>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</si>
  <si>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</si>
  <si>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</si>
  <si>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</si>
  <si>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</si>
  <si>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</si>
  <si>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</si>
  <si>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</si>
  <si>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</si>
  <si>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</si>
  <si>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</si>
  <si>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</si>
  <si>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</si>
  <si>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</si>
  <si>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</si>
  <si>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</si>
  <si>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</si>
  <si>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</si>
  <si>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</si>
  <si>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</si>
  <si>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</si>
  <si>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</si>
  <si>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</si>
  <si>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</si>
  <si>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</si>
  <si>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</si>
  <si>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</si>
  <si>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</si>
  <si>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</si>
  <si>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</si>
  <si>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</si>
  <si>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</si>
  <si>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</si>
  <si>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</si>
  <si>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</si>
  <si>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</si>
  <si>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</si>
  <si>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</si>
  <si>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</si>
  <si>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</si>
  <si>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</si>
  <si>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</si>
  <si>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</si>
  <si>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</si>
  <si>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</si>
  <si>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</si>
  <si>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</si>
  <si>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</si>
  <si>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</si>
  <si>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</si>
  <si>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</si>
  <si>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</si>
  <si>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</si>
  <si>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</si>
  <si>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</si>
  <si>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</si>
  <si>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</si>
  <si>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</si>
  <si>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</si>
  <si>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</si>
  <si>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</si>
  <si>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</si>
  <si>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</si>
  <si>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</si>
  <si>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</si>
  <si>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</si>
  <si>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</si>
  <si>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</si>
  <si>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</si>
  <si>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</si>
  <si>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</si>
  <si>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</si>
  <si>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</si>
  <si>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</si>
  <si>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</si>
  <si>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</si>
  <si>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</si>
  <si>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</si>
  <si>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</si>
  <si>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</si>
  <si>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</si>
  <si>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</si>
  <si>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</si>
  <si>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</si>
  <si>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</si>
  <si>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</si>
  <si>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</si>
  <si>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</si>
  <si>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</si>
  <si>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</si>
  <si>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</si>
  <si>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</si>
  <si>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</si>
  <si>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</si>
  <si>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</si>
  <si>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</si>
  <si>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</si>
  <si>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</si>
  <si>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</si>
  <si>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</si>
  <si>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</si>
  <si>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</si>
  <si>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</si>
  <si>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</si>
  <si>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</si>
  <si>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</si>
  <si>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</si>
  <si>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</si>
  <si>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</si>
  <si>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</si>
  <si>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</si>
  <si>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</si>
  <si>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</si>
  <si>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</si>
  <si>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</si>
  <si>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</si>
  <si>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</si>
  <si>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</si>
  <si>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</si>
  <si>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</si>
  <si>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</si>
  <si>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</si>
  <si>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</si>
  <si>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</si>
  <si>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</si>
  <si>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</si>
  <si>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</si>
  <si>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</si>
  <si>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</si>
  <si>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</si>
  <si>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</si>
  <si>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</si>
  <si>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</si>
  <si>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</si>
  <si>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</si>
  <si>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</si>
  <si>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</si>
  <si>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</si>
  <si>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</si>
  <si>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</si>
  <si>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</si>
  <si>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</si>
  <si>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</si>
  <si>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</si>
  <si>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</si>
  <si>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</si>
  <si>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</si>
  <si>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</si>
  <si>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</si>
  <si>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</si>
  <si>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</si>
  <si>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</si>
  <si>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</si>
  <si>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</si>
  <si>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</si>
  <si>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</si>
  <si>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</si>
  <si>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</si>
  <si>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</si>
  <si>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</si>
  <si>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</si>
  <si>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</si>
  <si>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</si>
  <si>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</si>
  <si>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</si>
  <si>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</si>
  <si>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</si>
  <si>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</si>
  <si>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</si>
  <si>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</si>
  <si>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</si>
  <si>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</si>
  <si>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</si>
  <si>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</si>
  <si>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</si>
  <si>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</si>
  <si>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</si>
  <si>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</si>
  <si>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</si>
  <si>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</si>
  <si>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</si>
  <si>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</si>
  <si>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</si>
  <si>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</si>
  <si>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</si>
  <si>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</si>
  <si>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</si>
  <si>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</si>
  <si>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</si>
  <si>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</si>
  <si>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</si>
  <si>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</si>
  <si>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</si>
  <si>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</si>
  <si>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</si>
  <si>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</si>
  <si>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</si>
  <si>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</si>
  <si>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</si>
  <si>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</si>
  <si>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</si>
  <si>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</si>
  <si>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</si>
  <si>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</si>
  <si>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</si>
  <si>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</si>
  <si>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</si>
  <si>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</si>
  <si>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</si>
  <si>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</si>
  <si>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</si>
  <si>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</si>
  <si>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</si>
  <si>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</si>
  <si>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</si>
  <si>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</si>
  <si>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</si>
  <si>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</si>
  <si>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</si>
  <si>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</si>
  <si>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</si>
  <si>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</si>
  <si>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</si>
  <si>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</si>
  <si>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</si>
  <si>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</si>
  <si>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</si>
  <si>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</si>
  <si>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</si>
  <si>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</si>
  <si>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</si>
  <si>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</si>
  <si>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</si>
  <si>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</si>
  <si>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</si>
  <si>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</si>
  <si>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</si>
  <si>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</si>
  <si>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</si>
  <si>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</si>
  <si>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</si>
  <si>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</si>
  <si>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</si>
  <si>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</si>
  <si>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</si>
  <si>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</si>
  <si>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</si>
  <si>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</si>
  <si>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</si>
  <si>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</si>
  <si>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</si>
  <si>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</si>
  <si>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</si>
  <si>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</si>
  <si>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</si>
  <si>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</si>
  <si>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</si>
  <si>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</si>
  <si>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</si>
  <si>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</si>
  <si>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</si>
  <si>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</si>
  <si>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</si>
  <si>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</si>
  <si>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</si>
  <si>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</si>
  <si>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</si>
  <si>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</si>
  <si>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</si>
  <si>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</si>
  <si>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</si>
  <si>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</si>
  <si>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</si>
  <si>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</si>
  <si>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</si>
  <si>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</si>
  <si>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</si>
  <si>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</si>
  <si>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</si>
  <si>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</si>
  <si>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</si>
  <si>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</si>
  <si>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</si>
  <si>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</si>
  <si>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</si>
  <si>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</si>
  <si>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</si>
  <si>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</si>
  <si>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</si>
  <si>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</si>
  <si>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</si>
  <si>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</si>
  <si>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</si>
  <si>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</si>
  <si>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</si>
  <si>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</si>
  <si>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</si>
  <si>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</si>
  <si>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</si>
  <si>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</si>
  <si>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</si>
  <si>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</si>
  <si>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</si>
  <si>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</si>
  <si>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</si>
  <si>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</si>
  <si>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</si>
  <si>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</si>
  <si>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</si>
  <si>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</si>
  <si>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</si>
  <si>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</si>
  <si>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</si>
  <si>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</si>
  <si>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</si>
  <si>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</si>
  <si>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</si>
  <si>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</si>
  <si>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</si>
  <si>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</si>
  <si>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</si>
  <si>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</si>
  <si>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</si>
  <si>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</si>
  <si>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</si>
  <si>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</si>
  <si>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</si>
  <si>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</si>
  <si>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</si>
  <si>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</si>
  <si>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</si>
  <si>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</si>
  <si>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</si>
  <si>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</si>
  <si>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</si>
  <si>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</si>
  <si>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</si>
  <si>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</si>
  <si>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</si>
  <si>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</si>
  <si>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</si>
  <si>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</si>
  <si>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</si>
  <si>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</si>
  <si>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</si>
  <si>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</si>
  <si>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</si>
  <si>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</si>
  <si>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</si>
  <si>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</si>
  <si>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</si>
  <si>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</si>
  <si>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</si>
  <si>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</si>
  <si>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</si>
  <si>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</si>
  <si>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</si>
  <si>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</si>
  <si>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</si>
  <si>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</si>
  <si>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</si>
  <si>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</si>
  <si>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</si>
  <si>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</si>
  <si>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</si>
  <si>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</si>
  <si>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</si>
  <si>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</si>
  <si>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</si>
  <si>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</si>
  <si>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</si>
  <si>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</si>
  <si>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</si>
  <si>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</si>
  <si>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</si>
  <si>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</si>
  <si>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</si>
  <si>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</si>
  <si>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</si>
  <si>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</si>
  <si>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</si>
  <si>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</si>
  <si>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</si>
  <si>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</si>
  <si>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</si>
  <si>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</si>
  <si>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</si>
  <si>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</si>
  <si>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</si>
  <si>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</si>
  <si>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</si>
  <si>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</si>
  <si>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</si>
  <si>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</si>
  <si>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</si>
  <si>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</si>
  <si>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</si>
  <si>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</si>
  <si>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</si>
  <si>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</si>
  <si>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</si>
  <si>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</si>
  <si>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</si>
  <si>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</si>
  <si>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</si>
  <si>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</si>
  <si>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</si>
  <si>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</si>
  <si>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</si>
  <si>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</si>
  <si>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</si>
  <si>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</si>
  <si>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</si>
  <si>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</si>
  <si>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</si>
  <si>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</si>
  <si>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</si>
  <si>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</si>
  <si>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</si>
  <si>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</si>
  <si>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</si>
  <si>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</si>
  <si>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</si>
  <si>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</si>
  <si>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</si>
  <si>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</si>
  <si>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</si>
  <si>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</si>
  <si>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</si>
  <si>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</si>
  <si>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</si>
  <si>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</si>
  <si>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</si>
  <si>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</si>
  <si>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</si>
  <si>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</si>
  <si>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</si>
  <si>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</si>
  <si>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</si>
  <si>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</si>
  <si>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</si>
  <si>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</si>
  <si>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</si>
  <si>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</si>
  <si>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</si>
  <si>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</si>
  <si>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</si>
  <si>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</si>
  <si>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</si>
  <si>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</si>
  <si>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</si>
  <si>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</si>
  <si>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</si>
  <si>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</si>
  <si>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</si>
  <si>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</si>
  <si>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</si>
  <si>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</si>
  <si>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</si>
  <si>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</si>
  <si>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</si>
  <si>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</si>
  <si>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</si>
  <si>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</si>
  <si>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</si>
  <si>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</si>
  <si>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</si>
  <si>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</si>
  <si>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</si>
  <si>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</si>
  <si>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</si>
  <si>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</si>
  <si>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</si>
  <si>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</si>
  <si>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</si>
  <si>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</si>
  <si>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</si>
  <si>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</si>
  <si>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</si>
  <si>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</si>
  <si>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</si>
  <si>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</si>
  <si>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</si>
  <si>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</si>
  <si>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</si>
  <si>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</si>
  <si>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</si>
  <si>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</si>
  <si>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</si>
  <si>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</si>
  <si>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</si>
  <si>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</si>
  <si>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</si>
  <si>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</si>
  <si>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</si>
  <si>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</si>
  <si>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</si>
  <si>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</si>
  <si>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</si>
  <si>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</si>
  <si>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</si>
  <si>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</si>
  <si>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</si>
  <si>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</si>
  <si>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</si>
  <si>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</si>
  <si>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</si>
  <si>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</si>
  <si>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</si>
  <si>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</si>
  <si>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</si>
  <si>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</si>
  <si>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</si>
  <si>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</si>
  <si>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</si>
  <si>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</si>
  <si>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</si>
  <si>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</si>
  <si>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</si>
  <si>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</si>
  <si>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</si>
  <si>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</si>
  <si>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</si>
  <si>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</si>
  <si>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</si>
  <si>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</si>
  <si>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</si>
  <si>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</si>
  <si>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</si>
  <si>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</si>
  <si>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</si>
  <si>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</si>
  <si>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</si>
  <si>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</si>
  <si>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</si>
  <si>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</si>
  <si>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</si>
  <si>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</si>
  <si>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</si>
  <si>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</si>
  <si>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</si>
  <si>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</si>
  <si>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</si>
  <si>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</si>
  <si>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</si>
  <si>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</si>
  <si>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</si>
  <si>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</si>
  <si>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</si>
  <si>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</si>
  <si>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</si>
  <si>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</si>
  <si>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</si>
  <si>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</si>
  <si>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</si>
  <si>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</si>
  <si>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</si>
  <si>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</si>
  <si>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</si>
  <si>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</si>
  <si>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</si>
  <si>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</si>
  <si>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</si>
  <si>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</si>
  <si>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</si>
  <si>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</si>
  <si>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</si>
  <si>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</si>
  <si>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</si>
  <si>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</si>
  <si>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</si>
  <si>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</si>
  <si>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</si>
  <si>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</si>
  <si>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</si>
  <si>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</si>
  <si>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</si>
  <si>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</si>
  <si>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</si>
  <si>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</si>
  <si>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</si>
  <si>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</si>
  <si>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</si>
  <si>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</si>
  <si>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</si>
  <si>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</si>
  <si>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</si>
  <si>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</si>
  <si>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</si>
  <si>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</si>
  <si>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</si>
  <si>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</si>
  <si>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</si>
  <si>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</si>
  <si>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</si>
  <si>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</si>
  <si>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</si>
  <si>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</si>
  <si>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</si>
  <si>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</si>
  <si>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</si>
  <si>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</si>
  <si>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</si>
  <si>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</si>
  <si>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</si>
  <si>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</si>
  <si>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</si>
  <si>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</si>
  <si>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</si>
  <si>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</si>
  <si>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</si>
  <si>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</si>
  <si>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</si>
  <si>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</si>
  <si>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</si>
  <si>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</si>
  <si>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</si>
  <si>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</si>
  <si>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</si>
  <si>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</si>
  <si>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</si>
  <si>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</si>
  <si>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</si>
  <si>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</si>
  <si>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</si>
  <si>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</si>
  <si>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</si>
  <si>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</si>
  <si>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</si>
  <si>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</si>
  <si>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</si>
  <si>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</si>
  <si>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</si>
  <si>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</si>
  <si>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</si>
  <si>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</si>
  <si>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</si>
  <si>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</si>
  <si>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</si>
  <si>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</si>
  <si>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</si>
  <si>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</si>
  <si>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</si>
  <si>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</si>
  <si>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</si>
  <si>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</si>
  <si>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</si>
  <si>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</si>
  <si>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</si>
  <si>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</si>
  <si>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</si>
  <si>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</si>
  <si>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</si>
  <si>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</si>
  <si>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</si>
  <si>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</si>
  <si>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</si>
  <si>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</si>
  <si>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</si>
  <si>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</si>
  <si>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</si>
  <si>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</si>
  <si>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</si>
  <si>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</si>
  <si>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</si>
  <si>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</si>
  <si>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</si>
  <si>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</si>
  <si>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</si>
  <si>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</si>
  <si>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</si>
  <si>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</si>
  <si>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</si>
  <si>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</si>
  <si>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</si>
  <si>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</si>
  <si>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</si>
  <si>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</si>
  <si>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</si>
  <si>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</si>
  <si>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</si>
  <si>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</si>
  <si>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</si>
  <si>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</si>
  <si>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</si>
  <si>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</si>
  <si>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</si>
  <si>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</si>
  <si>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</si>
  <si>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</si>
  <si>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</si>
  <si>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</si>
  <si>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</si>
  <si>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</si>
  <si>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</si>
  <si>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</si>
  <si>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</si>
  <si>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</si>
  <si>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</si>
  <si>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</si>
  <si>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</si>
  <si>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</si>
  <si>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</si>
  <si>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</si>
  <si>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</si>
  <si>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</si>
  <si>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</si>
  <si>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</si>
  <si>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</si>
  <si>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</si>
  <si>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</si>
  <si>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</si>
  <si>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</si>
  <si>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</si>
  <si>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</si>
  <si>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</si>
  <si>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</si>
  <si>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</si>
  <si>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</si>
  <si>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</si>
  <si>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</si>
  <si>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</si>
  <si>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</si>
  <si>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</si>
  <si>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</si>
  <si>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</si>
  <si>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</si>
  <si>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</si>
  <si>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</si>
  <si>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</si>
  <si>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</si>
  <si>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</si>
  <si>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</si>
  <si>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</si>
  <si>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</si>
  <si>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</si>
  <si>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</si>
  <si>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</si>
  <si>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</si>
  <si>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</si>
  <si>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</si>
  <si>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</si>
  <si>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</si>
  <si>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</si>
  <si>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</si>
  <si>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</si>
  <si>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</si>
  <si>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</si>
  <si>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</si>
  <si>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</si>
  <si>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</si>
  <si>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</si>
  <si>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</si>
  <si>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</si>
  <si>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</si>
  <si>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</si>
  <si>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</si>
  <si>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</si>
  <si>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</si>
  <si>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</si>
  <si>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</si>
  <si>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</si>
  <si>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</si>
  <si>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</si>
  <si>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</si>
  <si>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</si>
  <si>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</si>
  <si>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</si>
  <si>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</si>
  <si>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</si>
  <si>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</si>
  <si>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</si>
  <si>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</si>
  <si>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</si>
  <si>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</si>
  <si>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</si>
  <si>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</si>
  <si>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</si>
  <si>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</si>
  <si>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</si>
  <si>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</si>
  <si>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</si>
  <si>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</si>
  <si>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</si>
  <si>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</si>
  <si>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</si>
  <si>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</si>
  <si>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</si>
  <si>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</si>
  <si>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</si>
  <si>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</si>
  <si>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</si>
  <si>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</si>
  <si>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</si>
  <si>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</si>
  <si>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</si>
  <si>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</si>
  <si>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</si>
  <si>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</si>
  <si>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</si>
  <si>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</si>
  <si>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</si>
  <si>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</si>
  <si>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</si>
  <si>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</si>
  <si>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</si>
  <si>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</si>
  <si>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</si>
  <si>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</si>
  <si>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</si>
  <si>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</si>
  <si>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</si>
  <si>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</si>
  <si>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</si>
  <si>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</si>
  <si>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</si>
  <si>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</si>
  <si>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</si>
  <si>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</si>
  <si>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</si>
  <si>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</si>
  <si>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</si>
  <si>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</si>
  <si>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</si>
  <si>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</si>
  <si>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</si>
  <si>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</si>
  <si>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</si>
  <si>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</si>
  <si>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</si>
  <si>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</si>
  <si>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</si>
  <si>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</si>
  <si>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</si>
  <si>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</si>
  <si>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</si>
  <si>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</si>
  <si>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</si>
  <si>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</si>
  <si>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</si>
  <si>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</si>
  <si>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</si>
  <si>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</si>
  <si>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</si>
  <si>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</si>
  <si>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</si>
  <si>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</si>
  <si>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</si>
  <si>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</si>
  <si>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</si>
  <si>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</si>
  <si>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</si>
  <si>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</si>
  <si>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</si>
  <si>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</si>
  <si>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</si>
  <si>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</si>
  <si>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</si>
  <si>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</si>
  <si>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</si>
  <si>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</si>
  <si>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</si>
  <si>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</si>
  <si>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</si>
  <si>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</si>
  <si>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</si>
  <si>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</si>
  <si>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</si>
  <si>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</si>
  <si>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</si>
  <si>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</si>
  <si>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</si>
  <si>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</si>
  <si>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</si>
  <si>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</si>
  <si>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</si>
  <si>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</si>
  <si>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</si>
  <si>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</si>
  <si>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</si>
  <si>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</si>
  <si>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</si>
  <si>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</si>
  <si>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</si>
  <si>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</si>
  <si>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</si>
  <si>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</si>
  <si>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</si>
  <si>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</si>
  <si>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</si>
  <si>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</si>
  <si>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</si>
  <si>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</si>
  <si>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</si>
  <si>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</si>
  <si>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</si>
  <si>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</si>
  <si>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</si>
  <si>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</si>
  <si>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</si>
  <si>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</si>
  <si>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</si>
  <si>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</si>
  <si>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</si>
  <si>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</si>
  <si>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</si>
  <si>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</si>
  <si>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</si>
  <si>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</si>
  <si>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</si>
  <si>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</si>
  <si>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</si>
  <si>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</si>
  <si>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</si>
  <si>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</si>
  <si>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</si>
  <si>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</si>
  <si>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</si>
  <si>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</si>
  <si>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</si>
  <si>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</si>
  <si>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</si>
  <si>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</si>
  <si>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</si>
  <si>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</si>
  <si>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</si>
  <si>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</si>
  <si>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</si>
  <si>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</si>
  <si>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</si>
  <si>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</si>
  <si>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</si>
  <si>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</si>
  <si>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</si>
  <si>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</si>
  <si>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</si>
  <si>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</si>
  <si>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</si>
  <si>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</si>
  <si>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</si>
  <si>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</si>
  <si>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</si>
  <si>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</si>
  <si>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</si>
  <si>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</si>
  <si>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</si>
  <si>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</si>
  <si>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</si>
  <si>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</si>
  <si>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</si>
  <si>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</si>
  <si>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</si>
  <si>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</si>
  <si>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</si>
  <si>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</si>
  <si>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</si>
  <si>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</si>
  <si>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</si>
  <si>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</si>
  <si>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</si>
  <si>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</si>
  <si>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</si>
  <si>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</si>
  <si>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</si>
  <si>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</si>
  <si>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</si>
  <si>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</si>
  <si>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</si>
  <si>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</si>
  <si>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</si>
  <si>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</si>
  <si>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</si>
  <si>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</si>
  <si>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</si>
  <si>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</si>
  <si>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</si>
  <si>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</si>
  <si>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</si>
  <si>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</si>
  <si>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</si>
  <si>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</si>
  <si>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</si>
  <si>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</si>
  <si>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</si>
  <si>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</si>
  <si>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</si>
  <si>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</si>
  <si>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</si>
  <si>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</si>
  <si>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</si>
  <si>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</si>
  <si>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</si>
  <si>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</si>
  <si>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</si>
  <si>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</si>
  <si>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</si>
  <si>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</si>
  <si>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</si>
  <si>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</si>
  <si>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</si>
  <si>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</si>
  <si>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</si>
  <si>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</si>
  <si>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</si>
  <si>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</si>
  <si>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</si>
  <si>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</si>
  <si>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</si>
  <si>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</si>
  <si>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</si>
  <si>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</si>
  <si>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</si>
  <si>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</si>
  <si>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</si>
  <si>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</si>
  <si>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</si>
  <si>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</si>
  <si>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</si>
  <si>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</si>
  <si>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</si>
  <si>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</si>
  <si>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</si>
  <si>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</si>
  <si>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</si>
  <si>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</si>
  <si>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</si>
  <si>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</si>
  <si>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</si>
  <si>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</si>
  <si>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</si>
  <si>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</si>
  <si>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</si>
  <si>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</si>
  <si>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</si>
  <si>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</si>
  <si>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</si>
  <si>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</si>
  <si>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</si>
  <si>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</si>
  <si>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</si>
  <si>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</si>
  <si>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</si>
  <si>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</si>
  <si>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</si>
  <si>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</si>
  <si>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</si>
  <si>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</si>
  <si>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</si>
  <si>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</si>
  <si>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</si>
  <si>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</si>
  <si>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</si>
  <si>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</si>
  <si>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</si>
  <si>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</si>
  <si>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</si>
  <si>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</si>
  <si>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</si>
  <si>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</si>
  <si>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</si>
  <si>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</si>
  <si>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</si>
  <si>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</si>
  <si>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</si>
  <si>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</si>
  <si>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</si>
  <si>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</si>
  <si>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</si>
  <si>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</si>
  <si>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</si>
  <si>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</si>
  <si>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</si>
  <si>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</si>
  <si>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</si>
  <si>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</si>
  <si>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</si>
  <si>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</si>
  <si>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</si>
  <si>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</si>
  <si>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</si>
  <si>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</si>
  <si>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</si>
  <si>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</si>
  <si>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</si>
  <si>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</si>
  <si>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</si>
  <si>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</si>
  <si>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</si>
  <si>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</si>
  <si>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</si>
  <si>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</si>
  <si>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</si>
  <si>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</si>
  <si>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</si>
  <si>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</si>
  <si>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</si>
  <si>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</si>
  <si>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</si>
  <si>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</si>
  <si>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</si>
  <si>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</si>
  <si>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</si>
  <si>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</si>
  <si>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</si>
  <si>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</si>
  <si>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</si>
  <si>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</si>
  <si>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</si>
  <si>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</si>
  <si>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</si>
  <si>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</si>
  <si>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</si>
  <si>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</si>
  <si>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</si>
  <si>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</si>
  <si>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</si>
  <si>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</si>
  <si>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</si>
  <si>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</si>
  <si>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</si>
  <si>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</si>
  <si>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</si>
  <si>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</si>
  <si>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</si>
  <si>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</si>
  <si>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</si>
  <si>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</si>
  <si>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</si>
  <si>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</si>
  <si>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</si>
  <si>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</si>
  <si>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</si>
  <si>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</si>
  <si>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</si>
  <si>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</si>
  <si>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</si>
  <si>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</si>
  <si>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</si>
  <si>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</si>
  <si>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</si>
  <si>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</si>
  <si>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</si>
  <si>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</si>
  <si>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</si>
  <si>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</si>
  <si>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</si>
  <si>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</si>
  <si>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</si>
  <si>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</si>
  <si>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</si>
  <si>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</si>
  <si>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</si>
  <si>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</si>
  <si>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</si>
  <si>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</si>
  <si>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</si>
  <si>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</si>
  <si>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</si>
  <si>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</si>
  <si>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</si>
  <si>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</si>
  <si>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</si>
  <si>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</si>
  <si>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</si>
  <si>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</si>
  <si>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</si>
  <si>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</si>
  <si>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</si>
  <si>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</si>
  <si>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</si>
  <si>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</si>
  <si>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</si>
  <si>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</si>
  <si>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</si>
  <si>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</si>
  <si>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</si>
  <si>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</si>
  <si>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</si>
  <si>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</si>
  <si>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</si>
  <si>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</si>
  <si>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</si>
  <si>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</si>
  <si>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</si>
  <si>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</si>
  <si>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</si>
  <si>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</si>
  <si>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</si>
  <si>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</si>
  <si>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</si>
  <si>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</si>
  <si>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</si>
  <si>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</si>
  <si>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</si>
  <si>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</si>
  <si>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</si>
  <si>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</si>
  <si>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</si>
  <si>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</si>
  <si>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</si>
  <si>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</si>
  <si>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</si>
  <si>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</si>
  <si>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</si>
  <si>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</si>
  <si>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</si>
  <si>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</si>
  <si>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</si>
  <si>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</si>
  <si>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</si>
  <si>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</si>
  <si>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</si>
  <si>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</si>
  <si>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</si>
  <si>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</si>
  <si>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</si>
  <si>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</si>
  <si>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</si>
  <si>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</si>
  <si>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</si>
  <si>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</si>
  <si>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</si>
  <si>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</si>
  <si>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</si>
  <si>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</si>
  <si>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</si>
  <si>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</si>
  <si>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</si>
  <si>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</si>
  <si>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</si>
  <si>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</si>
  <si>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</si>
  <si>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</si>
  <si>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</si>
  <si>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</si>
  <si>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</si>
  <si>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</si>
  <si>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</si>
  <si>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</si>
  <si>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</si>
  <si>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</si>
  <si>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</si>
  <si>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</si>
  <si>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</si>
  <si>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</si>
  <si>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</si>
  <si>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</si>
  <si>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</si>
  <si>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</si>
  <si>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</si>
  <si>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</si>
  <si>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</si>
  <si>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</si>
  <si>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</si>
  <si>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</si>
  <si>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</si>
  <si>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</si>
  <si>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</si>
  <si>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</si>
  <si>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</si>
  <si>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</si>
  <si>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</si>
  <si>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</si>
  <si>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</si>
  <si>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</si>
  <si>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</si>
  <si>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</si>
  <si>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</si>
  <si>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</si>
  <si>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</si>
  <si>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</si>
  <si>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</si>
  <si>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</si>
  <si>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</si>
  <si>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</si>
  <si>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</si>
  <si>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</si>
  <si>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</si>
  <si>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</si>
  <si>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</si>
  <si>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</si>
  <si>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</si>
  <si>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</si>
  <si>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</si>
  <si>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</si>
  <si>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</si>
  <si>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</si>
  <si>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</si>
  <si>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</si>
  <si>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</si>
  <si>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</si>
  <si>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</si>
  <si>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</si>
  <si>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</si>
  <si>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</si>
  <si>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</si>
  <si>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</si>
  <si>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</si>
  <si>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</si>
  <si>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</si>
  <si>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</si>
  <si>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</si>
  <si>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</si>
  <si>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</si>
  <si>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</si>
  <si>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</si>
  <si>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</si>
  <si>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</si>
  <si>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</si>
  <si>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</si>
  <si>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</si>
  <si>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</si>
  <si>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</si>
  <si>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</si>
  <si>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</si>
  <si>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</si>
  <si>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</si>
  <si>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</si>
  <si>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</si>
  <si>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</si>
  <si>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</si>
  <si>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</si>
  <si>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</si>
  <si>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</si>
  <si>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</si>
  <si>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</si>
  <si>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</si>
  <si>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</si>
  <si>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</si>
  <si>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</si>
  <si>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</si>
  <si>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</si>
  <si>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</si>
  <si>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</si>
  <si>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</si>
  <si>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</si>
  <si>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</si>
  <si>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</si>
  <si>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</si>
  <si>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</si>
  <si>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</si>
  <si>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</si>
  <si>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</si>
  <si>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</si>
  <si>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</si>
  <si>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</si>
  <si>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</si>
  <si>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</si>
  <si>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</si>
  <si>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</si>
  <si>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</si>
  <si>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</si>
  <si>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</si>
  <si>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</si>
  <si>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</si>
  <si>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</si>
  <si>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</si>
  <si>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</si>
  <si>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</si>
  <si>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</si>
  <si>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</si>
  <si>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</si>
  <si>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</si>
  <si>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</si>
  <si>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</si>
  <si>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</si>
  <si>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</si>
  <si>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</si>
  <si>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</si>
  <si>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</si>
  <si>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</si>
  <si>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</si>
  <si>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</si>
  <si>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</si>
  <si>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</si>
  <si>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</si>
  <si>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</si>
  <si>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</si>
  <si>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</si>
  <si>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</si>
  <si>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</si>
  <si>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</si>
  <si>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</si>
  <si>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</si>
  <si>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</si>
  <si>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</si>
  <si>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</si>
  <si>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</si>
  <si>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</si>
  <si>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</si>
  <si>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</si>
  <si>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</si>
  <si>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</si>
  <si>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</si>
  <si>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</si>
  <si>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</si>
  <si>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</si>
  <si>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</si>
  <si>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</si>
  <si>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</si>
  <si>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</si>
  <si>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</si>
  <si>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</si>
  <si>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</si>
  <si>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</si>
  <si>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</si>
  <si>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</si>
  <si>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</si>
  <si>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</si>
  <si>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</si>
  <si>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</si>
  <si>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</si>
  <si>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</si>
  <si>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</si>
  <si>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</si>
  <si>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</si>
  <si>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</si>
  <si>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</si>
  <si>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</si>
  <si>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</si>
  <si>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</si>
  <si>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</si>
  <si>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</si>
  <si>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</si>
  <si>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</si>
  <si>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</si>
  <si>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</si>
  <si>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</si>
  <si>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</si>
  <si>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</si>
  <si>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</si>
  <si>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</si>
  <si>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</si>
  <si>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</si>
  <si>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</si>
  <si>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</si>
  <si>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</si>
  <si>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</si>
  <si>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</si>
  <si>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</si>
  <si>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</si>
  <si>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</si>
  <si>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</si>
  <si>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</si>
  <si>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</si>
  <si>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</si>
  <si>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</si>
  <si>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</si>
  <si>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</si>
  <si>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</si>
  <si>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</si>
  <si>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</si>
  <si>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</si>
  <si>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</si>
  <si>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</si>
  <si>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</si>
  <si>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</si>
  <si>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</si>
  <si>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</si>
  <si>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</si>
  <si>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</si>
  <si>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</si>
  <si>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</si>
  <si>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</si>
  <si>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</si>
  <si>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</si>
  <si>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</si>
  <si>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</si>
  <si>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</si>
  <si>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</si>
  <si>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</si>
  <si>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</si>
  <si>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</si>
  <si>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</si>
  <si>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</si>
  <si>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</si>
  <si>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</si>
  <si>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</si>
  <si>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</si>
  <si>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</si>
  <si>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</si>
  <si>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</si>
  <si>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</si>
  <si>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</si>
  <si>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</si>
  <si>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</si>
  <si>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</si>
  <si>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</si>
  <si>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</si>
  <si>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</si>
  <si>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</si>
  <si>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</si>
  <si>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</si>
  <si>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</si>
  <si>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</si>
  <si>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</si>
  <si>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</si>
  <si>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</si>
  <si>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</si>
  <si>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</si>
  <si>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</si>
  <si>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</si>
  <si>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</si>
  <si>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</si>
  <si>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</si>
  <si>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</si>
  <si>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</si>
  <si>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</si>
  <si>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</si>
  <si>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</si>
  <si>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</si>
  <si>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</si>
  <si>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</si>
  <si>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</si>
  <si>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</si>
  <si>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</si>
  <si>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</si>
  <si>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</si>
  <si>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</si>
  <si>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</si>
  <si>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</si>
  <si>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</si>
  <si>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</si>
  <si>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</si>
  <si>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</si>
  <si>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</si>
  <si>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</si>
  <si>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</si>
  <si>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</si>
  <si>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</si>
  <si>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</si>
  <si>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</si>
  <si>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</si>
  <si>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</si>
  <si>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</si>
  <si>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</si>
  <si>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</si>
  <si>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</si>
  <si>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</si>
  <si>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</si>
  <si>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</si>
  <si>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</si>
  <si>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</si>
  <si>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</si>
  <si>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</si>
  <si>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</si>
  <si>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</si>
  <si>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</si>
  <si>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</si>
  <si>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</si>
  <si>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</si>
  <si>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</si>
  <si>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</si>
  <si>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</si>
  <si>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</si>
  <si>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</si>
  <si>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</si>
  <si>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</si>
  <si>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</si>
  <si>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</si>
  <si>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</si>
  <si>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</si>
  <si>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</si>
  <si>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</si>
  <si>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</si>
  <si>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</si>
  <si>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</si>
  <si>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</si>
  <si>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</si>
  <si>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</si>
  <si>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</si>
  <si>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</si>
  <si>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</si>
  <si>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</si>
  <si>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</si>
  <si>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</si>
  <si>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</si>
  <si>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</si>
  <si>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</si>
  <si>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</si>
  <si>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</si>
  <si>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</si>
  <si>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</si>
  <si>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</si>
  <si>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</si>
  <si>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</si>
  <si>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</si>
  <si>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</si>
  <si>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</si>
  <si>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</si>
  <si>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</si>
  <si>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</si>
  <si>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</si>
  <si>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</si>
  <si>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</si>
  <si>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</si>
  <si>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</si>
  <si>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</si>
  <si>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</si>
  <si>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</si>
  <si>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</si>
  <si>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</si>
  <si>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</si>
  <si>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</si>
  <si>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</si>
  <si>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</si>
  <si>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</si>
  <si>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</si>
  <si>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</si>
  <si>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</si>
  <si>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</si>
  <si>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</si>
  <si>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</si>
  <si>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</si>
  <si>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</si>
  <si>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</si>
  <si>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</si>
  <si>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</si>
  <si>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</si>
  <si>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</si>
  <si>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</si>
  <si>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</si>
  <si>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</si>
  <si>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</si>
  <si>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</si>
  <si>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</si>
  <si>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</si>
  <si>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</si>
  <si>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</si>
  <si>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</si>
  <si>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</si>
  <si>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</si>
  <si>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</si>
  <si>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</si>
  <si>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</si>
  <si>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</si>
  <si>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</si>
  <si>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</si>
  <si>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</si>
  <si>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</si>
  <si>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</si>
  <si>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</si>
  <si>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</si>
  <si>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</si>
  <si>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</si>
  <si>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</si>
  <si>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</si>
  <si>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</si>
  <si>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</si>
  <si>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</si>
  <si>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</si>
  <si>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</si>
  <si>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</si>
  <si>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</si>
  <si>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</si>
  <si>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</si>
  <si>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</si>
  <si>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</si>
  <si>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</si>
  <si>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</si>
  <si>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</si>
  <si>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</si>
  <si>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</si>
  <si>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</si>
  <si>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</si>
  <si>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</si>
  <si>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</si>
  <si>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</si>
  <si>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</si>
  <si>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</si>
  <si>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</si>
  <si>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</si>
  <si>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</si>
  <si>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</si>
  <si>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</si>
  <si>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</si>
  <si>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</si>
  <si>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</si>
  <si>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</si>
  <si>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</si>
  <si>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</si>
  <si>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</si>
  <si>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</si>
  <si>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</si>
  <si>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</si>
  <si>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</si>
  <si>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</si>
  <si>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</si>
  <si>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</si>
  <si>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</si>
  <si>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</si>
  <si>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</si>
  <si>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</si>
  <si>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</si>
  <si>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</si>
  <si>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</si>
  <si>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</si>
  <si>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</si>
  <si>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</si>
  <si>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</si>
  <si>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</si>
  <si>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</si>
  <si>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</si>
  <si>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</si>
  <si>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</si>
  <si>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</si>
  <si>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</si>
  <si>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</si>
  <si>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</si>
  <si>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</si>
  <si>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</si>
  <si>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</si>
  <si>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</si>
  <si>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</si>
  <si>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</si>
  <si>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</si>
  <si>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</si>
  <si>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</si>
  <si>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</si>
  <si>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</si>
  <si>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</si>
  <si>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</si>
  <si>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</si>
  <si>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</si>
  <si>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</si>
  <si>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</si>
  <si>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</si>
  <si>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</si>
  <si>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</si>
  <si>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</si>
  <si>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</si>
  <si>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</si>
  <si>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</si>
  <si>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</si>
  <si>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</si>
  <si>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</si>
  <si>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</si>
  <si>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</si>
  <si>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</si>
  <si>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</si>
  <si>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</si>
  <si>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</si>
  <si>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</si>
  <si>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</si>
  <si>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</si>
  <si>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</si>
  <si>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</si>
  <si>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</si>
  <si>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</si>
  <si>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</si>
  <si>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</si>
  <si>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</si>
  <si>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</si>
  <si>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</si>
  <si>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</si>
  <si>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</si>
  <si>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</si>
  <si>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</si>
  <si>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</si>
  <si>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</si>
  <si>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</si>
  <si>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</si>
  <si>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</si>
  <si>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</si>
  <si>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</si>
  <si>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</si>
  <si>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</si>
  <si>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</si>
  <si>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</si>
  <si>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</si>
  <si>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</si>
  <si>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</si>
  <si>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</si>
  <si>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</si>
  <si>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</si>
  <si>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</si>
  <si>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</si>
  <si>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</si>
  <si>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</si>
  <si>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</si>
  <si>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</si>
  <si>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</si>
  <si>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</si>
  <si>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</si>
  <si>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</si>
  <si>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</si>
  <si>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</si>
  <si>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</si>
  <si>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</si>
  <si>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</si>
  <si>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</si>
  <si>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</si>
  <si>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</si>
  <si>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</si>
  <si>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</si>
  <si>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</si>
  <si>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</si>
  <si>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</si>
  <si>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</si>
  <si>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</si>
  <si>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</si>
  <si>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</si>
  <si>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</si>
  <si>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</si>
  <si>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</si>
  <si>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</si>
  <si>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</si>
  <si>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</si>
  <si>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</si>
  <si>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</si>
  <si>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</si>
  <si>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</si>
  <si>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</si>
  <si>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</si>
  <si>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</si>
  <si>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</si>
  <si>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</si>
  <si>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</si>
  <si>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</si>
  <si>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</si>
  <si>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</si>
  <si>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</si>
  <si>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</si>
  <si>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</si>
  <si>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</si>
  <si>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</si>
  <si>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</si>
  <si>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</si>
  <si>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</si>
  <si>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</si>
  <si>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</si>
  <si>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</si>
  <si>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</si>
  <si>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</si>
  <si>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</si>
  <si>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</si>
  <si>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</si>
  <si>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</si>
  <si>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</si>
  <si>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</si>
  <si>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</si>
  <si>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</si>
  <si>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</si>
  <si>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</si>
  <si>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</si>
  <si>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</si>
  <si>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</si>
  <si>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</si>
  <si>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</si>
  <si>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</si>
  <si>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</si>
  <si>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</si>
  <si>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</si>
  <si>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</si>
  <si>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</si>
  <si>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</si>
  <si>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</si>
  <si>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</si>
  <si>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</si>
  <si>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</si>
  <si>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</si>
  <si>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</si>
  <si>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</si>
  <si>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</si>
  <si>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</si>
  <si>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</si>
  <si>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</si>
  <si>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</si>
  <si>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</si>
  <si>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</si>
  <si>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</si>
  <si>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</si>
  <si>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</si>
  <si>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</si>
  <si>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</si>
  <si>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</si>
  <si>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</si>
  <si>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</si>
  <si>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</si>
  <si>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</si>
  <si>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</si>
  <si>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</si>
  <si>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</si>
  <si>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</si>
  <si>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</si>
  <si>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</si>
  <si>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</si>
  <si>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</si>
  <si>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</si>
  <si>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</si>
  <si>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</si>
  <si>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</si>
  <si>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</si>
  <si>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</si>
  <si>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</si>
  <si>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</si>
  <si>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</si>
  <si>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</si>
  <si>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</si>
  <si>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</si>
  <si>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</si>
  <si>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</si>
  <si>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</si>
  <si>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</si>
  <si>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</si>
  <si>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</si>
  <si>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</si>
  <si>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</si>
  <si>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</si>
  <si>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</si>
  <si>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</si>
  <si>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</si>
  <si>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</si>
  <si>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</si>
  <si>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</si>
  <si>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</si>
  <si>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</si>
  <si>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</si>
  <si>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</si>
  <si>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</si>
  <si>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</si>
  <si>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</si>
  <si>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</si>
  <si>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</si>
  <si>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</si>
  <si>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</si>
  <si>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</si>
  <si>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</si>
  <si>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</si>
  <si>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</si>
  <si>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</si>
  <si>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</si>
  <si>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</si>
  <si>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</si>
  <si>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</si>
  <si>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</si>
  <si>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</si>
  <si>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</si>
  <si>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</si>
  <si>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</si>
  <si>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</si>
  <si>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</si>
  <si>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</si>
  <si>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</si>
  <si>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</si>
  <si>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</si>
  <si>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</si>
  <si>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</si>
  <si>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</si>
  <si>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</si>
  <si>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</si>
  <si>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</si>
  <si>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</si>
  <si>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</si>
  <si>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</si>
  <si>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</si>
  <si>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</si>
  <si>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</si>
  <si>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</si>
  <si>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</si>
  <si>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</si>
  <si>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</si>
  <si>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</si>
  <si>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</si>
  <si>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</si>
  <si>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</si>
  <si>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</si>
  <si>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</si>
  <si>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</si>
  <si>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</si>
  <si>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</si>
  <si>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</si>
  <si>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</si>
  <si>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</si>
  <si>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</si>
  <si>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</si>
  <si>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</si>
  <si>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</si>
  <si>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</si>
  <si>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</si>
  <si>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</si>
  <si>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</si>
  <si>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</si>
  <si>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</si>
  <si>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</si>
  <si>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</si>
  <si>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</si>
  <si>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</si>
  <si>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</si>
  <si>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</si>
  <si>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</si>
  <si>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</si>
  <si>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</si>
  <si>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</si>
  <si>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</si>
  <si>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</si>
  <si>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</si>
  <si>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</si>
  <si>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</si>
  <si>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</si>
  <si>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</si>
  <si>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</si>
  <si>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</si>
  <si>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</si>
  <si>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</si>
  <si>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</si>
  <si>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</si>
  <si>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</si>
  <si>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</si>
  <si>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</si>
  <si>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</si>
  <si>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</si>
  <si>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</si>
  <si>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</si>
  <si>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</si>
  <si>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</si>
  <si>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</si>
  <si>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</si>
  <si>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</si>
  <si>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</si>
  <si>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</si>
  <si>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</si>
  <si>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</si>
  <si>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</si>
  <si>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</si>
  <si>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</si>
  <si>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</si>
  <si>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</si>
  <si>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</si>
  <si>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</si>
  <si>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</si>
  <si>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</si>
  <si>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</si>
  <si>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</si>
  <si>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</si>
  <si>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</si>
  <si>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</si>
  <si>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</si>
  <si>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</si>
  <si>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</si>
  <si>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</si>
  <si>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</si>
  <si>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</si>
  <si>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</si>
  <si>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</si>
  <si>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</si>
  <si>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</si>
  <si>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</si>
  <si>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</si>
  <si>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</si>
  <si>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</si>
  <si>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</si>
  <si>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</si>
  <si>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</si>
  <si>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</si>
  <si>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</si>
  <si>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</si>
  <si>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</si>
  <si>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</si>
  <si>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</si>
  <si>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</si>
  <si>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</si>
  <si>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</si>
  <si>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</si>
  <si>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</si>
  <si>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</si>
  <si>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</si>
  <si>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</si>
  <si>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</si>
  <si>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</si>
  <si>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</si>
  <si>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</si>
  <si>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</si>
  <si>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</si>
  <si>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</si>
  <si>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</si>
  <si>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</si>
  <si>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</si>
  <si>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</si>
  <si>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</si>
  <si>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</si>
  <si>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</si>
  <si>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</si>
  <si>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</si>
  <si>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</si>
  <si>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</si>
  <si>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</si>
  <si>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</si>
  <si>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</si>
  <si>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</si>
  <si>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</si>
  <si>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</si>
  <si>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</si>
  <si>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</si>
  <si>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</si>
  <si>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</si>
  <si>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</si>
  <si>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</si>
  <si>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</si>
  <si>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</si>
  <si>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</si>
  <si>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</si>
  <si>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</si>
  <si>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</si>
  <si>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</si>
  <si>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</si>
  <si>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</si>
  <si>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</si>
  <si>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</si>
  <si>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</si>
  <si>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</si>
  <si>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</si>
  <si>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</si>
  <si>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</si>
  <si>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</si>
  <si>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</si>
  <si>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</si>
  <si>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</si>
  <si>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</si>
  <si>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</si>
  <si>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</si>
  <si>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</si>
  <si>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</si>
  <si>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</si>
  <si>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</si>
  <si>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</si>
  <si>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</si>
  <si>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</si>
  <si>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</si>
  <si>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</si>
  <si>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</si>
  <si>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</si>
  <si>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</si>
  <si>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</si>
  <si>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</si>
  <si>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</si>
  <si>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</si>
  <si>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</si>
  <si>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</si>
  <si>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</si>
  <si>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</si>
  <si>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</si>
  <si>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</si>
  <si>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</si>
  <si>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</si>
  <si>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</si>
  <si>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</si>
  <si>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</si>
  <si>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</si>
  <si>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</si>
  <si>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</si>
  <si>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</si>
  <si>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</si>
  <si>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</si>
  <si>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</si>
  <si>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</si>
  <si>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</si>
  <si>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</si>
  <si>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</si>
  <si>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</si>
  <si>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</si>
  <si>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</si>
  <si>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</si>
  <si>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</si>
  <si>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</si>
  <si>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</si>
  <si>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</si>
  <si>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</si>
  <si>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</si>
  <si>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</si>
  <si>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</si>
  <si>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</si>
  <si>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</si>
  <si>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</si>
  <si>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</si>
  <si>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</si>
  <si>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</si>
  <si>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</si>
  <si>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</si>
  <si>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</si>
  <si>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</si>
  <si>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</si>
  <si>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</si>
  <si>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</si>
  <si>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</si>
  <si>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</si>
  <si>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</si>
  <si>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</si>
  <si>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</si>
  <si>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</si>
  <si>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</si>
  <si>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</si>
  <si>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</si>
  <si>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</si>
  <si>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</si>
  <si>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</si>
  <si>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</si>
  <si>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</si>
  <si>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</si>
  <si>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</si>
  <si>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</si>
  <si>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</si>
  <si>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</si>
  <si>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</si>
  <si>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</si>
  <si>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</si>
  <si>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</si>
  <si>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</si>
  <si>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</si>
  <si>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</si>
  <si>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</si>
  <si>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</si>
  <si>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</si>
  <si>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</si>
  <si>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</si>
  <si>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</si>
  <si>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</si>
  <si>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</si>
  <si>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</si>
  <si>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</si>
  <si>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</si>
  <si>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</si>
  <si>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</si>
  <si>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</si>
  <si>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</si>
  <si>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</si>
  <si>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</si>
  <si>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</si>
  <si>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</si>
  <si>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</si>
  <si>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</si>
  <si>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</si>
  <si>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</si>
  <si>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</si>
  <si>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</si>
  <si>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</si>
  <si>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</si>
  <si>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</si>
  <si>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</si>
  <si>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</si>
  <si>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</si>
  <si>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</si>
  <si>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</si>
  <si>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</si>
  <si>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</si>
  <si>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</si>
  <si>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</si>
  <si>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</si>
  <si>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</si>
  <si>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</si>
  <si>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</si>
  <si>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</si>
  <si>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</si>
  <si>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</si>
  <si>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</si>
  <si>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</si>
  <si>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</si>
  <si>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</si>
  <si>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</si>
  <si>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</si>
  <si>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</si>
  <si>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</si>
  <si>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</si>
  <si>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</si>
  <si>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</si>
  <si>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</si>
  <si>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</si>
  <si>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</si>
  <si>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</si>
  <si>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</si>
  <si>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</si>
  <si>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</si>
  <si>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</si>
  <si>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</si>
  <si>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</si>
  <si>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</si>
  <si>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</si>
  <si>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</si>
  <si>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</si>
  <si>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</si>
  <si>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</si>
  <si>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</si>
  <si>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</si>
  <si>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</si>
  <si>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</si>
  <si>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</si>
  <si>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</si>
  <si>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</si>
  <si>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</si>
  <si>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</si>
  <si>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</si>
  <si>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</si>
  <si>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</si>
  <si>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</si>
  <si>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</si>
  <si>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</si>
  <si>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</si>
  <si>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</si>
  <si>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</si>
  <si>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</si>
  <si>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</si>
  <si>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</si>
  <si>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</si>
  <si>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</si>
  <si>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</si>
  <si>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</si>
  <si>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</si>
  <si>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</si>
  <si>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</si>
  <si>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</si>
  <si>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</si>
  <si>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</si>
  <si>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</si>
  <si>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</si>
  <si>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</si>
  <si>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</si>
  <si>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</si>
  <si>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</si>
  <si>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</si>
  <si>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</si>
  <si>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</si>
  <si>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</si>
  <si>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</si>
  <si>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</si>
  <si>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</si>
  <si>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</si>
  <si>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</si>
  <si>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</si>
  <si>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</si>
  <si>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</si>
  <si>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</si>
  <si>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</si>
  <si>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</si>
  <si>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</si>
  <si>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</si>
  <si>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</si>
  <si>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</si>
  <si>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</si>
  <si>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</si>
  <si>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</si>
  <si>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</si>
  <si>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</si>
  <si>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</si>
  <si>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</si>
  <si>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</si>
  <si>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</si>
  <si>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</si>
  <si>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</si>
  <si>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</si>
  <si>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</si>
  <si>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</si>
  <si>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</si>
  <si>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</si>
  <si>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</si>
  <si>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</si>
  <si>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</si>
  <si>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</si>
  <si>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</si>
  <si>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</si>
  <si>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</si>
  <si>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</si>
  <si>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</si>
  <si>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</si>
  <si>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</si>
  <si>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</si>
  <si>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</si>
  <si>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</si>
  <si>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</si>
  <si>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</si>
  <si>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</si>
  <si>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</si>
  <si>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</si>
  <si>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</si>
  <si>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</si>
  <si>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</si>
  <si>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</si>
  <si>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</si>
  <si>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</si>
  <si>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</si>
  <si>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</si>
  <si>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</si>
  <si>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</si>
  <si>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</si>
  <si>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</si>
  <si>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</si>
  <si>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</si>
  <si>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</si>
  <si>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</si>
  <si>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</si>
  <si>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</si>
  <si>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</si>
  <si>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</si>
  <si>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</si>
  <si>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</si>
  <si>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</si>
  <si>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</si>
  <si>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</si>
  <si>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</si>
  <si>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</si>
  <si>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</si>
  <si>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</si>
  <si>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</si>
  <si>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</si>
  <si>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</si>
  <si>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</si>
  <si>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</si>
  <si>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</si>
  <si>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</si>
  <si>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</si>
  <si>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</si>
  <si>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</si>
  <si>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</si>
  <si>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</si>
  <si>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</si>
  <si>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</si>
  <si>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</si>
  <si>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</si>
  <si>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</si>
  <si>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</si>
  <si>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</si>
  <si>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</si>
  <si>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</si>
  <si>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</si>
  <si>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</si>
  <si>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</si>
  <si>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</si>
  <si>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</si>
  <si>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</si>
  <si>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</si>
  <si>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</si>
  <si>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</si>
  <si>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</si>
  <si>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</si>
  <si>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</si>
  <si>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</si>
  <si>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</si>
  <si>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</si>
  <si>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</si>
  <si>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</si>
  <si>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</si>
  <si>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</si>
  <si>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</si>
  <si>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</si>
  <si>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</si>
  <si>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</si>
  <si>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</si>
  <si>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</si>
  <si>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</si>
  <si>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</si>
  <si>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</si>
  <si>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</si>
  <si>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</si>
  <si>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</si>
  <si>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</si>
  <si>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</si>
  <si>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</si>
  <si>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</si>
  <si>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</si>
  <si>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</si>
  <si>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</si>
  <si>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</si>
  <si>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</si>
  <si>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</si>
  <si>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</si>
  <si>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</si>
  <si>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</si>
  <si>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</si>
  <si>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</si>
  <si>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</si>
  <si>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</si>
  <si>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</si>
  <si>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</si>
  <si>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</si>
  <si>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</si>
  <si>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</si>
  <si>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</si>
  <si>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</si>
  <si>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</si>
  <si>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</si>
  <si>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</si>
  <si>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</si>
  <si>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</si>
  <si>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</si>
  <si>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</si>
  <si>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</si>
  <si>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</si>
  <si>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</si>
  <si>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</si>
  <si>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</si>
  <si>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</si>
  <si>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</si>
  <si>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</si>
  <si>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</si>
  <si>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</si>
  <si>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</si>
  <si>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</si>
  <si>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</si>
  <si>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</si>
  <si>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</si>
  <si>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</si>
  <si>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</si>
  <si>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</si>
  <si>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</si>
  <si>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</si>
  <si>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</si>
  <si>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</si>
  <si>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</si>
  <si>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</si>
  <si>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</si>
  <si>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</si>
  <si>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</si>
  <si>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</si>
  <si>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</si>
  <si>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</si>
  <si>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</si>
  <si>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</si>
  <si>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</si>
  <si>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</si>
  <si>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</si>
  <si>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</si>
  <si>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</si>
  <si>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</si>
  <si>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</si>
  <si>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</si>
  <si>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</si>
  <si>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</si>
  <si>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</si>
  <si>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</si>
  <si>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</si>
  <si>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</si>
  <si>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</si>
  <si>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</si>
  <si>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</si>
  <si>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</si>
  <si>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</si>
  <si>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</si>
  <si>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</si>
  <si>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</si>
  <si>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</si>
  <si>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</si>
  <si>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</si>
  <si>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</si>
  <si>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</si>
  <si>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</si>
  <si>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</si>
  <si>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</si>
  <si>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</si>
  <si>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</si>
  <si>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</si>
  <si>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</si>
  <si>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</si>
  <si>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</si>
  <si>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</si>
  <si>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</si>
  <si>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</si>
  <si>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</si>
  <si>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</si>
  <si>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</si>
  <si>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</si>
  <si>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</si>
  <si>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</si>
  <si>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</si>
  <si>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</si>
  <si>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</si>
  <si>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</si>
  <si>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</si>
  <si>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</si>
  <si>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</si>
  <si>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</si>
  <si>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</si>
  <si>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</si>
  <si>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</si>
  <si>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</si>
  <si>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</si>
  <si>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</si>
  <si>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</si>
  <si>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</si>
  <si>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</si>
  <si>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</si>
  <si>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</si>
  <si>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</si>
  <si>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</si>
  <si>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</si>
  <si>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</si>
  <si>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</si>
  <si>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</si>
  <si>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</si>
  <si>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</si>
  <si>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</si>
  <si>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</si>
  <si>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</si>
  <si>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</si>
  <si>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</si>
  <si>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</si>
  <si>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</si>
  <si>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</si>
  <si>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</si>
  <si>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</si>
  <si>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</si>
  <si>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</si>
  <si>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</si>
  <si>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</si>
  <si>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</si>
  <si>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</si>
  <si>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</si>
  <si>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</si>
  <si>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</si>
  <si>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</si>
  <si>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</si>
  <si>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</si>
  <si>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</si>
  <si>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</si>
  <si>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</si>
  <si>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</si>
  <si>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</si>
  <si>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</si>
  <si>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</si>
  <si>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</si>
  <si>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</si>
  <si>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</si>
  <si>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</si>
  <si>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</si>
  <si>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</si>
  <si>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</si>
  <si>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</si>
  <si>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</si>
  <si>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</si>
  <si>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</si>
  <si>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</si>
  <si>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</si>
  <si>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</si>
  <si>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</si>
  <si>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</si>
  <si>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</si>
  <si>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</si>
  <si>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</si>
  <si>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</si>
  <si>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</si>
  <si>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</si>
  <si>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</si>
  <si>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</si>
  <si>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</si>
  <si>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</si>
  <si>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</si>
  <si>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</si>
  <si>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</si>
  <si>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</si>
  <si>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</si>
  <si>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</si>
  <si>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</si>
  <si>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</si>
  <si>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</si>
  <si>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</si>
  <si>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</si>
  <si>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</si>
  <si>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</si>
  <si>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</si>
  <si>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</si>
  <si>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</si>
  <si>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</si>
  <si>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</si>
  <si>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</si>
  <si>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</si>
  <si>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</si>
  <si>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</si>
  <si>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</si>
  <si>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</si>
  <si>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</si>
  <si>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</si>
  <si>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</si>
  <si>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</si>
  <si>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</si>
  <si>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</si>
  <si>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</si>
  <si>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</si>
  <si>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</si>
  <si>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</si>
  <si>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</si>
  <si>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</si>
  <si>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</si>
  <si>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</si>
  <si>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</si>
  <si>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</si>
  <si>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</si>
  <si>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</si>
  <si>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</si>
  <si>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</si>
  <si>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</si>
  <si>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</si>
  <si>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</si>
  <si>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</si>
  <si>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</si>
  <si>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</si>
  <si>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</si>
  <si>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</si>
  <si>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</si>
  <si>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</si>
  <si>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</si>
  <si>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</si>
  <si>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</si>
  <si>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</si>
  <si>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</si>
  <si>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</si>
  <si>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</si>
  <si>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</si>
  <si>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</si>
  <si>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</si>
  <si>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</si>
  <si>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</si>
  <si>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</si>
  <si>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</si>
  <si>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</si>
  <si>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</si>
  <si>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</si>
  <si>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</si>
  <si>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</si>
  <si>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</si>
  <si>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</si>
  <si>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</si>
  <si>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</si>
  <si>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</si>
  <si>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</si>
  <si>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</si>
  <si>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</si>
  <si>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</si>
  <si>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</si>
  <si>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</si>
  <si>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</si>
  <si>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</si>
  <si>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</si>
  <si>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</si>
  <si>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</si>
  <si>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</si>
  <si>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</si>
  <si>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</si>
  <si>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</si>
  <si>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</si>
  <si>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</si>
  <si>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</si>
  <si>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</si>
  <si>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</si>
  <si>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</si>
  <si>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</si>
  <si>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</si>
  <si>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</si>
  <si>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</si>
  <si>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</si>
  <si>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</si>
  <si>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</si>
  <si>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</si>
  <si>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</si>
  <si>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</si>
  <si>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</si>
  <si>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</si>
  <si>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</si>
  <si>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</si>
  <si>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</si>
  <si>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</si>
  <si>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</si>
  <si>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</si>
  <si>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</si>
  <si>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</si>
  <si>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</si>
  <si>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</si>
  <si>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</si>
  <si>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</si>
  <si>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</si>
  <si>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</si>
  <si>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</si>
  <si>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</si>
  <si>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</si>
  <si>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</si>
  <si>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</si>
  <si>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</si>
  <si>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</si>
  <si>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</si>
  <si>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</si>
  <si>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</si>
  <si>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</si>
  <si>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</si>
  <si>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</si>
  <si>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</si>
  <si>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</si>
  <si>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</si>
  <si>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</si>
  <si>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</si>
  <si>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</si>
  <si>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</si>
  <si>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</si>
  <si>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</si>
  <si>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</si>
  <si>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</si>
  <si>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</si>
  <si>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</si>
  <si>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</si>
  <si>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</si>
  <si>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</si>
  <si>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</si>
  <si>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</si>
  <si>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</si>
  <si>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</si>
  <si>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</si>
  <si>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</si>
  <si>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</si>
  <si>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</si>
  <si>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</si>
  <si>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</si>
  <si>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</si>
  <si>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</si>
  <si>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</si>
  <si>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</si>
  <si>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</si>
  <si>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</si>
  <si>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</si>
  <si>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</si>
  <si>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</si>
  <si>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</si>
  <si>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</si>
  <si>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</si>
  <si>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</si>
  <si>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</si>
  <si>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</si>
  <si>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</si>
  <si>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</si>
  <si>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</si>
  <si>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</si>
  <si>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</si>
  <si>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</si>
  <si>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</si>
  <si>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</si>
  <si>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</si>
  <si>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</si>
  <si>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</si>
  <si>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</si>
  <si>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</si>
  <si>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</si>
  <si>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</si>
  <si>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</si>
  <si>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</si>
  <si>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</si>
  <si>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</si>
  <si>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</si>
  <si>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</si>
  <si>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</si>
  <si>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</si>
  <si>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</si>
  <si>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</si>
  <si>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</si>
  <si>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</si>
  <si>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</si>
  <si>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</si>
  <si>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</si>
  <si>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</si>
  <si>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</si>
  <si>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</si>
  <si>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</si>
  <si>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</si>
  <si>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</si>
  <si>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</si>
  <si>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</si>
  <si>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</si>
  <si>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</si>
  <si>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</si>
  <si>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</si>
  <si>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</si>
  <si>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</si>
  <si>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</si>
  <si>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</si>
  <si>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</si>
  <si>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</si>
  <si>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</si>
  <si>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</si>
  <si>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</si>
  <si>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</si>
  <si>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</si>
  <si>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</si>
  <si>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</si>
  <si>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</si>
  <si>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</si>
  <si>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</si>
  <si>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</si>
  <si>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</si>
  <si>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</si>
  <si>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</si>
  <si>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</si>
  <si>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</si>
  <si>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</si>
  <si>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</si>
  <si>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</si>
  <si>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</si>
  <si>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</si>
  <si>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</si>
  <si>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</si>
  <si>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</si>
  <si>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</si>
  <si>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</si>
  <si>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</si>
  <si>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</si>
  <si>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</si>
  <si>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</si>
  <si>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</si>
  <si>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</si>
  <si>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</si>
  <si>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</si>
  <si>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</si>
  <si>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</si>
  <si>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</si>
  <si>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</si>
  <si>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</si>
  <si>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</si>
  <si>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</si>
  <si>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</si>
  <si>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</si>
  <si>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</si>
  <si>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</si>
  <si>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</si>
  <si>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</si>
  <si>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</si>
  <si>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</si>
  <si>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</si>
  <si>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</si>
  <si>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</si>
  <si>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</si>
  <si>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</si>
  <si>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</si>
  <si>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</si>
  <si>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</si>
  <si>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</si>
  <si>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</si>
  <si>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</si>
  <si>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</si>
  <si>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</si>
  <si>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</si>
  <si>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</si>
  <si>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</si>
  <si>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</si>
  <si>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</si>
  <si>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</si>
  <si>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</si>
  <si>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</si>
  <si>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</si>
  <si>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</si>
  <si>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</si>
  <si>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</si>
  <si>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</si>
  <si>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</si>
  <si>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</si>
  <si>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</si>
  <si>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</si>
  <si>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</si>
  <si>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</si>
  <si>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</si>
  <si>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</si>
  <si>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</si>
  <si>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</si>
  <si>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</si>
  <si>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</si>
  <si>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</si>
  <si>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</si>
  <si>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</si>
  <si>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</si>
  <si>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</si>
  <si>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</si>
  <si>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</si>
  <si>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</si>
  <si>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</si>
  <si>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</si>
  <si>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</si>
  <si>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</si>
  <si>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</si>
  <si>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</si>
  <si>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</si>
  <si>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</si>
  <si>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</si>
  <si>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</si>
  <si>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</si>
  <si>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</si>
  <si>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</si>
  <si>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</si>
  <si>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</si>
  <si>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</si>
  <si>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</si>
  <si>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</si>
  <si>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</si>
  <si>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</si>
  <si>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</si>
  <si>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</si>
  <si>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</si>
  <si>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</si>
  <si>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</si>
  <si>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</si>
  <si>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</si>
  <si>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</si>
  <si>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</si>
  <si>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</si>
  <si>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</si>
  <si>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</si>
  <si>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</si>
  <si>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</si>
  <si>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</si>
  <si>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</si>
  <si>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</si>
  <si>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</si>
  <si>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</si>
  <si>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</si>
  <si>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</si>
  <si>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</si>
  <si>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</si>
  <si>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</si>
  <si>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</si>
  <si>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</si>
  <si>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</si>
  <si>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</si>
  <si>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</si>
  <si>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</si>
  <si>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</si>
  <si>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</si>
  <si>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</si>
  <si>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</si>
  <si>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</si>
  <si>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</si>
  <si>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</si>
  <si>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</si>
  <si>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</si>
  <si>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</si>
  <si>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</si>
  <si>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</si>
  <si>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</si>
  <si>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</si>
  <si>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</si>
  <si>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</si>
  <si>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</si>
  <si>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</si>
  <si>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</si>
  <si>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</si>
  <si>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</si>
  <si>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</si>
  <si>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</si>
  <si>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</si>
  <si>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</si>
  <si>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</si>
  <si>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</si>
  <si>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</si>
  <si>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</si>
  <si>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</si>
  <si>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</si>
  <si>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</si>
  <si>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</si>
  <si>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</si>
  <si>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</si>
  <si>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</si>
  <si>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</si>
  <si>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</si>
  <si>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</si>
  <si>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</si>
  <si>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</si>
  <si>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</si>
  <si>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</si>
  <si>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</si>
  <si>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</si>
  <si>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</si>
  <si>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</si>
  <si>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</si>
  <si>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</si>
  <si>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</si>
  <si>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</si>
  <si>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</si>
  <si>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</si>
  <si>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</si>
  <si>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</si>
  <si>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</si>
  <si>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</si>
  <si>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</si>
  <si>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</si>
  <si>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</si>
  <si>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</si>
  <si>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</si>
  <si>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</si>
  <si>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</si>
  <si>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</si>
  <si>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</si>
  <si>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</si>
  <si>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</si>
  <si>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</si>
  <si>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</si>
  <si>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</si>
  <si>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</si>
  <si>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</si>
  <si>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</si>
  <si>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</si>
  <si>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</si>
  <si>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</si>
  <si>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</si>
  <si>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</si>
  <si>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</si>
  <si>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</si>
  <si>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</si>
  <si>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</si>
  <si>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</si>
  <si>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</si>
  <si>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</si>
  <si>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</si>
  <si>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</si>
  <si>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</si>
  <si>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</si>
  <si>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</si>
  <si>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</si>
  <si>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</si>
  <si>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</si>
  <si>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</si>
  <si>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</si>
  <si>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</si>
  <si>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</si>
  <si>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</si>
  <si>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</si>
  <si>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</si>
  <si>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</si>
  <si>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</si>
  <si>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</si>
  <si>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</si>
  <si>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</si>
  <si>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</si>
  <si>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</si>
  <si>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</si>
  <si>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</si>
  <si>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</si>
  <si>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</si>
  <si>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</si>
  <si>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</si>
  <si>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</si>
  <si>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</si>
  <si>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</si>
  <si>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</si>
  <si>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</si>
  <si>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</si>
  <si>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</si>
  <si>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</si>
  <si>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</si>
  <si>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</si>
  <si>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</si>
  <si>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</si>
  <si>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</si>
  <si>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</si>
  <si>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</si>
  <si>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</si>
  <si>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</si>
  <si>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</si>
  <si>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</si>
  <si>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</si>
  <si>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</si>
  <si>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</si>
  <si>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</si>
  <si>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</si>
  <si>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</si>
  <si>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</si>
  <si>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</si>
  <si>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</si>
  <si>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</si>
  <si>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</si>
  <si>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</si>
  <si>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</si>
  <si>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</si>
  <si>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</si>
  <si>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</si>
  <si>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</si>
  <si>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</si>
  <si>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</si>
  <si>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</si>
  <si>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</si>
  <si>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</si>
  <si>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</si>
  <si>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</si>
  <si>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</si>
  <si>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</si>
  <si>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</si>
  <si>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</si>
  <si>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</si>
  <si>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</si>
  <si>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</si>
  <si>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</si>
  <si>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</si>
  <si>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</si>
  <si>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</si>
  <si>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</si>
  <si>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</si>
  <si>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</si>
  <si>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</si>
  <si>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</si>
  <si>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</si>
  <si>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</si>
  <si>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</si>
  <si>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</si>
  <si>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</si>
  <si>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</si>
  <si>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</si>
  <si>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</si>
  <si>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</si>
  <si>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</si>
  <si>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</si>
  <si>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</si>
  <si>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</si>
  <si>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</si>
  <si>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</si>
  <si>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</si>
  <si>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</si>
  <si>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</si>
  <si>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</si>
  <si>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</si>
  <si>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</si>
  <si>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</si>
  <si>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</si>
  <si>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</si>
  <si>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</si>
  <si>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</si>
  <si>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</si>
  <si>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</si>
  <si>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</si>
  <si>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</si>
  <si>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</si>
  <si>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</si>
  <si>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</si>
  <si>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</si>
  <si>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</si>
  <si>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</si>
  <si>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</si>
  <si>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</si>
  <si>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</si>
  <si>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</si>
  <si>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</si>
  <si>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</si>
  <si>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</si>
  <si>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</si>
  <si>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</si>
  <si>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</si>
  <si>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</si>
  <si>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</si>
  <si>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</si>
  <si>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</si>
  <si>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</si>
  <si>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</si>
  <si>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</si>
  <si>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</si>
  <si>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</si>
  <si>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</si>
  <si>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</si>
  <si>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</si>
  <si>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</si>
  <si>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</si>
  <si>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</si>
  <si>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</si>
  <si>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</si>
  <si>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</si>
  <si>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</si>
  <si>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</si>
  <si>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</si>
  <si>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</si>
  <si>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</si>
  <si>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</si>
  <si>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</si>
  <si>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</si>
  <si>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</si>
  <si>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</si>
  <si>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</si>
  <si>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</si>
  <si>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</si>
  <si>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</si>
  <si>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</si>
  <si>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</si>
  <si>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</si>
  <si>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</si>
  <si>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</si>
  <si>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</si>
  <si>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</si>
  <si>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</si>
  <si>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</si>
  <si>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</si>
  <si>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</si>
  <si>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</si>
  <si>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</si>
  <si>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</si>
  <si>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</si>
  <si>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</si>
  <si>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</si>
  <si>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</si>
  <si>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</si>
  <si>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</si>
  <si>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</si>
  <si>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</si>
  <si>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</si>
  <si>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</si>
  <si>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</si>
  <si>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</si>
  <si>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</si>
  <si>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</si>
  <si>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</si>
  <si>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</si>
  <si>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</si>
  <si>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</si>
  <si>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</si>
  <si>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</si>
  <si>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</si>
  <si>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</si>
  <si>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</si>
  <si>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</si>
  <si>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</si>
  <si>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</si>
  <si>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</si>
  <si>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</si>
  <si>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</si>
  <si>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</si>
  <si>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</si>
  <si>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</si>
  <si>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</si>
  <si>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</si>
  <si>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</si>
  <si>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</si>
  <si>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</si>
  <si>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</si>
  <si>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</si>
  <si>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</si>
  <si>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</si>
  <si>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</si>
  <si>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</si>
  <si>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</si>
  <si>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</si>
  <si>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</si>
  <si>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</si>
  <si>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</si>
  <si>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</si>
  <si>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</si>
  <si>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</si>
  <si>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</si>
  <si>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</si>
  <si>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</si>
  <si>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</si>
  <si>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</si>
  <si>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</si>
  <si>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</si>
  <si>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</si>
  <si>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</si>
  <si>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</si>
  <si>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</si>
  <si>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</si>
  <si>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</si>
  <si>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</si>
  <si>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</si>
  <si>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</si>
  <si>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</si>
  <si>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</si>
  <si>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</si>
  <si>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</si>
  <si>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</si>
  <si>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</si>
  <si>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</si>
  <si>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</si>
  <si>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</si>
  <si>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</si>
  <si>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</si>
  <si>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</si>
  <si>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</si>
  <si>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</si>
  <si>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</si>
  <si>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</si>
  <si>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</si>
  <si>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</si>
  <si>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</si>
  <si>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</si>
  <si>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</si>
  <si>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</si>
  <si>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</si>
  <si>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</si>
  <si>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</si>
  <si>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</si>
  <si>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</si>
  <si>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</si>
  <si>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</si>
  <si>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</si>
  <si>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</si>
  <si>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</si>
  <si>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</si>
  <si>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</si>
  <si>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</si>
  <si>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</si>
  <si>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</si>
  <si>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</si>
  <si>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</si>
  <si>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</si>
  <si>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</si>
  <si>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</si>
  <si>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</si>
  <si>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</si>
  <si>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</si>
  <si>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</si>
  <si>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</si>
  <si>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</si>
  <si>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</si>
  <si>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</si>
  <si>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</si>
  <si>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</si>
  <si>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</si>
  <si>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</si>
  <si>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</si>
  <si>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</si>
  <si>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</si>
  <si>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</si>
  <si>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</si>
  <si>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</si>
  <si>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</si>
  <si>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</si>
  <si>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</si>
  <si>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</si>
  <si>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</si>
  <si>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</si>
  <si>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</si>
  <si>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</si>
  <si>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</si>
  <si>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</si>
  <si>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</si>
  <si>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</si>
  <si>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</si>
  <si>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</si>
  <si>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</si>
  <si>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</si>
  <si>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</si>
  <si>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</si>
  <si>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</si>
  <si>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</si>
  <si>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</si>
  <si>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</si>
  <si>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</si>
  <si>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</si>
  <si>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</si>
  <si>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</si>
  <si>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</si>
  <si>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</si>
  <si>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</si>
  <si>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</si>
  <si>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</si>
  <si>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</si>
  <si>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</si>
  <si>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</si>
  <si>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</si>
  <si>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</si>
  <si>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</si>
  <si>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</si>
  <si>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</si>
  <si>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</si>
  <si>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</si>
  <si>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</si>
  <si>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</si>
  <si>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</si>
  <si>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</si>
  <si>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</si>
  <si>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</si>
  <si>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</si>
  <si>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</si>
  <si>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</si>
  <si>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</si>
  <si>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</si>
  <si>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</si>
  <si>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</si>
  <si>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</si>
  <si>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</si>
  <si>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</si>
  <si>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</si>
  <si>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</si>
  <si>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</si>
  <si>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</si>
  <si>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</si>
  <si>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</si>
  <si>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</si>
  <si>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</si>
  <si>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</si>
  <si>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</si>
  <si>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</si>
  <si>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</si>
  <si>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</si>
  <si>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</si>
  <si>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</si>
  <si>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</si>
  <si>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</si>
  <si>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</si>
  <si>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</si>
  <si>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</si>
  <si>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</si>
  <si>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</si>
  <si>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</si>
  <si>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</si>
  <si>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</si>
  <si>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</si>
  <si>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</si>
  <si>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</si>
  <si>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</si>
  <si>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</si>
  <si>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</si>
  <si>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</si>
  <si>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</si>
  <si>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</si>
  <si>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</si>
  <si>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</si>
  <si>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</si>
  <si>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</si>
  <si>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</si>
  <si>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</si>
  <si>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</si>
  <si>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</si>
  <si>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</si>
  <si>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</si>
  <si>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</si>
  <si>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</si>
  <si>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</si>
  <si>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</si>
  <si>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</si>
  <si>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</si>
  <si>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</si>
  <si>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</si>
  <si>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</si>
  <si>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</si>
  <si>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</si>
  <si>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</si>
  <si>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</si>
  <si>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</si>
  <si>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</si>
  <si>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</si>
  <si>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</si>
  <si>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</si>
  <si>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</si>
  <si>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</si>
  <si>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</si>
  <si>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</si>
  <si>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</si>
  <si>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</si>
  <si>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</si>
  <si>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</si>
  <si>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</si>
  <si>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</si>
  <si>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</si>
  <si>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</si>
  <si>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</si>
  <si>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</si>
  <si>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</si>
  <si>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</si>
  <si>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</si>
  <si>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</si>
  <si>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</si>
  <si>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</si>
  <si>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</si>
  <si>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</si>
  <si>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</si>
  <si>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</si>
  <si>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</si>
  <si>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</si>
  <si>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</si>
  <si>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</si>
  <si>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</si>
  <si>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</si>
  <si>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</si>
  <si>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</si>
  <si>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</si>
  <si>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</si>
  <si>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</si>
  <si>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</si>
  <si>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</si>
  <si>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</si>
  <si>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</si>
  <si>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</si>
  <si>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</si>
  <si>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</si>
  <si>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</si>
  <si>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</si>
  <si>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</si>
  <si>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</si>
  <si>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</si>
  <si>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</si>
  <si>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</si>
  <si>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</si>
  <si>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</si>
  <si>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</si>
  <si>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</si>
  <si>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</si>
  <si>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</si>
  <si>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</si>
  <si>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</si>
  <si>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</si>
  <si>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</si>
  <si>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</si>
  <si>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</si>
  <si>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</si>
  <si>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</si>
  <si>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</si>
  <si>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</si>
  <si>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</si>
  <si>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</si>
  <si>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</si>
  <si>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</si>
  <si>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</si>
  <si>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</si>
  <si>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</si>
  <si>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</si>
  <si>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</si>
  <si>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</si>
  <si>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</si>
  <si>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</si>
  <si>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</si>
  <si>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</si>
  <si>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</si>
  <si>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</si>
  <si>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</si>
  <si>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</si>
  <si>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</si>
  <si>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</si>
  <si>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</si>
  <si>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</si>
  <si>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</si>
  <si>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</si>
  <si>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</si>
  <si>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</si>
  <si>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</si>
  <si>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</si>
  <si>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</si>
  <si>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</si>
  <si>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</si>
  <si>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</si>
  <si>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</si>
  <si>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</si>
  <si>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</si>
  <si>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</si>
  <si>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</si>
  <si>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</si>
  <si>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</si>
  <si>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</si>
  <si>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</si>
  <si>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</si>
  <si>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</si>
  <si>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</si>
  <si>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</si>
  <si>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</si>
  <si>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</si>
  <si>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</si>
  <si>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</si>
  <si>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</si>
  <si>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</si>
  <si>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</si>
  <si>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</si>
  <si>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</si>
  <si>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</si>
  <si>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</si>
  <si>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</si>
  <si>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</si>
  <si>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</si>
  <si>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</si>
  <si>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</si>
  <si>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</si>
  <si>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</si>
  <si>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</si>
  <si>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</si>
  <si>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</si>
  <si>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</si>
  <si>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</si>
  <si>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</si>
  <si>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</si>
  <si>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</si>
  <si>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</si>
  <si>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</si>
  <si>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</si>
  <si>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</si>
  <si>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</si>
  <si>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</si>
  <si>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</si>
  <si>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</si>
  <si>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</si>
  <si>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</si>
  <si>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</si>
  <si>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</si>
  <si>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</si>
  <si>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</si>
  <si>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</si>
  <si>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</si>
  <si>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</si>
  <si>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</si>
  <si>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</si>
  <si>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</si>
  <si>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</si>
  <si>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</si>
  <si>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</si>
  <si>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</si>
  <si>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</si>
  <si>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</si>
  <si>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</si>
  <si>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</si>
  <si>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</si>
  <si>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</si>
  <si>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</si>
  <si>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</si>
  <si>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</si>
  <si>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</si>
  <si>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</si>
  <si>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</si>
  <si>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</si>
  <si>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</si>
  <si>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</si>
  <si>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</si>
  <si>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</si>
  <si>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</si>
  <si>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</si>
  <si>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</si>
  <si>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</si>
  <si>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</si>
  <si>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</si>
  <si>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</si>
  <si>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</si>
  <si>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</si>
  <si>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</si>
  <si>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</si>
  <si>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</si>
  <si>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</si>
  <si>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</si>
  <si>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</si>
  <si>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</si>
  <si>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</si>
  <si>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</si>
  <si>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</si>
  <si>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</si>
  <si>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</si>
  <si>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</si>
  <si>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</si>
  <si>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</si>
  <si>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</si>
  <si>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</si>
  <si>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</si>
  <si>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</si>
  <si>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</si>
  <si>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</si>
  <si>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</si>
  <si>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</si>
  <si>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</si>
  <si>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</si>
  <si>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</si>
  <si>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</si>
  <si>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</si>
  <si>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</si>
  <si>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</si>
  <si>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</si>
  <si>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</si>
  <si>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</si>
  <si>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</si>
  <si>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</si>
  <si>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</si>
  <si>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</si>
  <si>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</si>
  <si>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</si>
  <si>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</si>
  <si>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</si>
  <si>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</si>
  <si>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</si>
  <si>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</si>
  <si>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</si>
  <si>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</si>
  <si>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</si>
  <si>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</si>
  <si>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</si>
  <si>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</si>
  <si>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</si>
  <si>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</si>
  <si>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</si>
  <si>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</si>
  <si>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</si>
  <si>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</si>
  <si>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</si>
  <si>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</si>
  <si>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</si>
  <si>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</si>
  <si>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</si>
  <si>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</si>
  <si>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</si>
  <si>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</si>
  <si>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</si>
  <si>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</si>
  <si>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</si>
  <si>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</si>
  <si>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</si>
  <si>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</si>
  <si>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</si>
  <si>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</si>
  <si>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</si>
  <si>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</si>
  <si>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</si>
  <si>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</si>
  <si>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</si>
  <si>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</si>
  <si>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</si>
  <si>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</si>
  <si>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</si>
  <si>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</si>
  <si>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</si>
  <si>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</si>
  <si>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</si>
  <si>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</si>
  <si>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</si>
  <si>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</si>
  <si>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</si>
  <si>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</si>
  <si>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</si>
  <si>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</si>
  <si>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</si>
  <si>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</si>
  <si>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</si>
  <si>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</si>
  <si>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</si>
  <si>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</si>
  <si>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</si>
  <si>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</si>
  <si>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</si>
  <si>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</si>
  <si>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</si>
  <si>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</si>
  <si>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</si>
  <si>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</si>
  <si>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</si>
  <si>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</si>
  <si>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</si>
  <si>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</si>
  <si>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</si>
  <si>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</si>
  <si>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</si>
  <si>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</si>
  <si>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</si>
  <si>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</si>
  <si>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</si>
  <si>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</si>
  <si>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</si>
  <si>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</si>
  <si>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</si>
  <si>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</si>
  <si>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</si>
  <si>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</si>
  <si>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</si>
  <si>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</si>
  <si>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</si>
  <si>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</si>
  <si>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</si>
  <si>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</si>
  <si>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</si>
  <si>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</si>
  <si>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</si>
  <si>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</si>
  <si>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</si>
  <si>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</si>
  <si>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</si>
  <si>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</si>
  <si>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</si>
  <si>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</si>
  <si>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</si>
  <si>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</si>
  <si>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</si>
  <si>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</si>
  <si>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</si>
  <si>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</si>
  <si>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</si>
  <si>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</si>
  <si>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</si>
  <si>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</si>
  <si>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</si>
  <si>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</si>
  <si>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</si>
  <si>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</si>
  <si>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</si>
  <si>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</si>
  <si>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</si>
  <si>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</si>
  <si>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</si>
  <si>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</si>
  <si>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</si>
  <si>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</si>
  <si>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</si>
  <si>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</si>
  <si>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</si>
  <si>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</si>
  <si>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</si>
  <si>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</si>
  <si>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</si>
  <si>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</si>
  <si>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</si>
  <si>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</si>
  <si>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</si>
  <si>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</si>
  <si>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</si>
  <si>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</si>
  <si>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</si>
  <si>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</si>
  <si>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</si>
  <si>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</si>
  <si>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</si>
  <si>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</si>
  <si>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</si>
  <si>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</si>
  <si>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</si>
  <si>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</si>
  <si>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</si>
  <si>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</si>
  <si>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</si>
  <si>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</si>
  <si>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</si>
  <si>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</si>
  <si>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</si>
  <si>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</si>
  <si>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</si>
  <si>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</si>
  <si>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</si>
  <si>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</si>
  <si>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</si>
  <si>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</si>
  <si>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</si>
  <si>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</si>
  <si>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</si>
  <si>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</si>
  <si>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</si>
  <si>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</si>
  <si>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</si>
  <si>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</si>
  <si>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</si>
  <si>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</si>
  <si>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</si>
  <si>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</si>
  <si>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</si>
  <si>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</si>
  <si>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</si>
  <si>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</si>
  <si>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</si>
  <si>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</si>
  <si>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</si>
  <si>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</si>
  <si>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</si>
  <si>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</si>
  <si>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</si>
  <si>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</si>
  <si>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</si>
  <si>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</si>
  <si>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</si>
  <si>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</si>
  <si>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</si>
  <si>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</si>
  <si>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</si>
  <si>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</si>
  <si>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</si>
  <si>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</si>
  <si>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</si>
  <si>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</si>
  <si>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</si>
  <si>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</si>
  <si>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</si>
  <si>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</si>
  <si>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</si>
  <si>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</si>
  <si>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</si>
  <si>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</si>
  <si>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</si>
  <si>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</si>
  <si>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</si>
  <si>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</si>
  <si>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</si>
  <si>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</si>
  <si>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</si>
  <si>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</si>
  <si>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</si>
  <si>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</si>
  <si>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</si>
  <si>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</si>
  <si>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</si>
  <si>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</si>
  <si>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</si>
  <si>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</si>
  <si>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</si>
  <si>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</si>
  <si>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</si>
  <si>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</si>
  <si>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</si>
  <si>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</si>
  <si>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</si>
  <si>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</si>
  <si>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</si>
  <si>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</si>
  <si>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</si>
  <si>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</si>
  <si>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</si>
  <si>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</si>
  <si>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</si>
  <si>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</si>
  <si>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</si>
  <si>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</si>
  <si>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</si>
  <si>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</si>
  <si>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</si>
  <si>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</si>
  <si>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</si>
  <si>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</si>
  <si>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</si>
  <si>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</si>
  <si>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</si>
  <si>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</si>
  <si>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</si>
  <si>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</si>
  <si>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</si>
  <si>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</si>
  <si>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</si>
  <si>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</si>
  <si>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</si>
  <si>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</si>
  <si>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</si>
  <si>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</si>
  <si>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</si>
  <si>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</si>
  <si>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</si>
  <si>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</si>
  <si>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</si>
  <si>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</si>
  <si>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</si>
  <si>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</si>
  <si>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</si>
  <si>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</si>
  <si>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</si>
  <si>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</si>
  <si>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</si>
  <si>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</si>
  <si>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</si>
  <si>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</si>
  <si>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</si>
  <si>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</si>
  <si>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</si>
  <si>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</si>
  <si>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</si>
  <si>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</si>
  <si>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</si>
  <si>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</si>
  <si>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</si>
  <si>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</si>
  <si>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</si>
  <si>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</si>
  <si>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</si>
  <si>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</si>
  <si>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</si>
  <si>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</si>
  <si>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</si>
  <si>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</si>
  <si>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</si>
  <si>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</si>
  <si>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</si>
  <si>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</si>
  <si>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</si>
  <si>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</si>
  <si>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</si>
  <si>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</si>
  <si>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</si>
  <si>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</si>
  <si>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</si>
  <si>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</si>
  <si>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</si>
  <si>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</si>
  <si>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</si>
  <si>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</si>
  <si>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</si>
  <si>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</si>
  <si>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</si>
  <si>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</si>
  <si>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</si>
  <si>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</si>
  <si>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</si>
  <si>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</si>
  <si>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</si>
  <si>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</si>
  <si>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</si>
  <si>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</si>
  <si>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</si>
  <si>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</si>
  <si>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</si>
  <si>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</si>
  <si>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</si>
  <si>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</si>
  <si>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</si>
  <si>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</si>
  <si>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</si>
  <si>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</si>
  <si>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</si>
  <si>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</si>
  <si>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</si>
  <si>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</si>
  <si>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</si>
  <si>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</si>
  <si>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</si>
  <si>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</si>
  <si>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</si>
  <si>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</si>
  <si>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</si>
  <si>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</si>
  <si>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</si>
  <si>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</si>
  <si>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</si>
  <si>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</si>
  <si>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</si>
  <si>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</si>
  <si>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</si>
  <si>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</si>
  <si>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</si>
  <si>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</si>
  <si>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</si>
  <si>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</si>
  <si>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</si>
  <si>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</si>
  <si>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</si>
  <si>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</si>
  <si>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</si>
  <si>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</si>
  <si>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</si>
  <si>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</si>
  <si>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</si>
  <si>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</si>
  <si>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</si>
  <si>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</si>
  <si>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</si>
  <si>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</si>
  <si>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</si>
  <si>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</si>
  <si>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</si>
  <si>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</si>
  <si>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</si>
  <si>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</si>
  <si>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</si>
  <si>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</si>
  <si>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</si>
  <si>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</si>
  <si>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</si>
  <si>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</si>
  <si>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</si>
  <si>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</si>
  <si>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</si>
  <si>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</si>
  <si>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</si>
  <si>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</si>
  <si>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</si>
  <si>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</si>
  <si>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</si>
  <si>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</si>
  <si>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</si>
  <si>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</si>
  <si>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</si>
  <si>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</si>
  <si>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</si>
  <si>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</si>
  <si>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</si>
  <si>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</si>
  <si>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</si>
  <si>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</si>
  <si>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</si>
  <si>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</si>
  <si>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</si>
  <si>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</si>
  <si>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</si>
  <si>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</si>
  <si>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</si>
  <si>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</si>
  <si>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</si>
  <si>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</si>
  <si>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</si>
  <si>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</si>
  <si>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</si>
  <si>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</si>
  <si>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</si>
  <si>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</si>
  <si>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</si>
  <si>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</si>
  <si>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</si>
  <si>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</si>
  <si>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</si>
  <si>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</si>
  <si>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</si>
  <si>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</si>
  <si>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</si>
  <si>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</si>
  <si>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</si>
  <si>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</si>
  <si>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</si>
  <si>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</si>
  <si>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</si>
  <si>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</si>
  <si>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</si>
  <si>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</si>
  <si>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</si>
  <si>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</si>
  <si>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</si>
  <si>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</si>
  <si>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</si>
  <si>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</si>
  <si>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</si>
  <si>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</si>
  <si>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</si>
  <si>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</si>
  <si>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</si>
  <si>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</si>
  <si>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</si>
  <si>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</si>
  <si>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</si>
  <si>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</si>
  <si>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</si>
  <si>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</si>
  <si>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</si>
  <si>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</si>
  <si>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</si>
  <si>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</si>
  <si>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</si>
  <si>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</si>
  <si>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</si>
  <si>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</si>
  <si>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</si>
  <si>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</si>
  <si>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</si>
  <si>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</si>
  <si>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</si>
  <si>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</si>
  <si>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</si>
  <si>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</si>
  <si>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</si>
  <si>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</si>
  <si>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</si>
  <si>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</si>
  <si>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</si>
  <si>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</si>
  <si>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</si>
  <si>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</si>
  <si>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</si>
  <si>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</si>
  <si>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</si>
  <si>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</si>
  <si>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</si>
  <si>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</si>
  <si>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</si>
  <si>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</si>
  <si>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</si>
  <si>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</si>
  <si>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</si>
  <si>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</si>
  <si>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</si>
  <si>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</si>
  <si>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</si>
  <si>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</si>
  <si>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</si>
  <si>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</si>
  <si>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</si>
  <si>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</si>
  <si>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</si>
  <si>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</si>
  <si>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</si>
  <si>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</si>
  <si>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</si>
  <si>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</si>
  <si>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</si>
  <si>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</si>
  <si>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</si>
  <si>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</si>
  <si>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</si>
  <si>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</si>
  <si>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</si>
  <si>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</si>
  <si>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</si>
  <si>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</si>
  <si>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</si>
  <si>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</si>
  <si>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</si>
  <si>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</si>
  <si>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</si>
  <si>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</si>
  <si>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</si>
  <si>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</si>
  <si>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</si>
  <si>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</si>
  <si>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</si>
  <si>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</si>
  <si>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</si>
  <si>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</si>
  <si>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</si>
  <si>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</si>
  <si>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</si>
  <si>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</si>
  <si>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</si>
  <si>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</si>
  <si>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</si>
  <si>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</si>
  <si>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</si>
  <si>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</si>
  <si>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</si>
  <si>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</si>
  <si>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</si>
  <si>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</si>
  <si>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</si>
  <si>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</si>
  <si>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</si>
  <si>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</si>
  <si>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</si>
  <si>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</si>
  <si>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</si>
  <si>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</si>
  <si>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</si>
  <si>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</si>
  <si>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</si>
  <si>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</si>
  <si>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</si>
  <si>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</si>
  <si>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</si>
  <si>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</si>
  <si>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</si>
  <si>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</si>
  <si>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</si>
  <si>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</si>
  <si>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</si>
  <si>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</si>
  <si>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</si>
  <si>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</si>
  <si>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</si>
  <si>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</si>
  <si>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</si>
  <si>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</si>
  <si>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</si>
  <si>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</si>
  <si>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</si>
  <si>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</si>
  <si>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</si>
  <si>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</si>
  <si>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</si>
  <si>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</si>
  <si>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</si>
  <si>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</si>
  <si>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</si>
  <si>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</si>
  <si>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</si>
  <si>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</si>
  <si>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</si>
  <si>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</si>
  <si>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</si>
  <si>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</si>
  <si>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</si>
  <si>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</si>
  <si>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</si>
  <si>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</si>
  <si>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</si>
  <si>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</si>
  <si>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</si>
  <si>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</si>
  <si>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</si>
  <si>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</si>
  <si>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</si>
  <si>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</si>
  <si>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</si>
  <si>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</si>
  <si>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</si>
  <si>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</si>
  <si>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</si>
  <si>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</si>
  <si>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</si>
  <si>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</si>
  <si>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</si>
  <si>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</si>
  <si>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</si>
  <si>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</si>
  <si>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</si>
  <si>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</si>
  <si>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</si>
  <si>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</si>
  <si>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</si>
  <si>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</si>
  <si>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</si>
  <si>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</si>
  <si>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</si>
  <si>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</si>
  <si>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</si>
  <si>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</si>
  <si>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</si>
  <si>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</si>
  <si>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</si>
  <si>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</si>
  <si>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</si>
  <si>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</si>
  <si>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</si>
  <si>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</si>
  <si>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</si>
  <si>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</si>
  <si>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</si>
  <si>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</si>
  <si>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</si>
  <si>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</si>
  <si>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</si>
  <si>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</si>
  <si>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</si>
  <si>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</si>
  <si>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</si>
  <si>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</si>
  <si>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</si>
  <si>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</si>
  <si>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</si>
  <si>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</si>
  <si>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</si>
  <si>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</si>
  <si>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</si>
  <si>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</si>
  <si>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</si>
  <si>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</si>
  <si>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</si>
  <si>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</si>
  <si>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</si>
  <si>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</si>
  <si>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</si>
  <si>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</si>
  <si>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</si>
  <si>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</si>
  <si>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</si>
  <si>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</si>
  <si>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</si>
  <si>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</si>
  <si>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</si>
  <si>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</si>
  <si>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</si>
  <si>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</si>
  <si>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</si>
  <si>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</si>
  <si>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</si>
  <si>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</si>
  <si>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</si>
  <si>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</si>
  <si>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</si>
  <si>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</si>
  <si>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</si>
  <si>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</si>
  <si>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</si>
  <si>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</si>
  <si>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</si>
  <si>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</si>
  <si>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</si>
  <si>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</si>
  <si>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</si>
  <si>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</si>
  <si>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</si>
  <si>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</si>
  <si>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</si>
  <si>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</si>
  <si>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</si>
  <si>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</si>
  <si>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</si>
  <si>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</si>
  <si>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</si>
  <si>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</si>
  <si>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</si>
  <si>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</si>
  <si>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</si>
  <si>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</si>
  <si>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</si>
  <si>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</si>
  <si>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</si>
  <si>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</si>
  <si>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</si>
  <si>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</si>
  <si>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</si>
  <si>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</si>
  <si>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</si>
  <si>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</si>
  <si>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</si>
  <si>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</si>
  <si>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</si>
  <si>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</si>
  <si>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</si>
  <si>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</si>
  <si>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</si>
  <si>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</si>
  <si>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</si>
  <si>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</si>
  <si>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</si>
  <si>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</si>
  <si>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</si>
  <si>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</si>
  <si>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</si>
  <si>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</si>
  <si>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</si>
  <si>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</si>
  <si>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</si>
  <si>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</si>
  <si>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</si>
  <si>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</si>
  <si>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</si>
  <si>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</si>
  <si>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</si>
  <si>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</si>
  <si>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</si>
  <si>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</si>
  <si>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</si>
  <si>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</si>
  <si>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</si>
  <si>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</si>
  <si>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</si>
  <si>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</si>
  <si>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</si>
  <si>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</si>
  <si>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</si>
  <si>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</si>
  <si>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</si>
  <si>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</si>
  <si>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</si>
  <si>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</si>
  <si>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</si>
  <si>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</si>
  <si>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</si>
  <si>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</si>
  <si>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</si>
  <si>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</si>
  <si>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</si>
  <si>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</si>
  <si>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</si>
  <si>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</si>
  <si>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</si>
  <si>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</si>
  <si>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</si>
  <si>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</si>
  <si>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</si>
  <si>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</si>
  <si>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</si>
  <si>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</si>
  <si>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</si>
  <si>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</si>
  <si>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</si>
  <si>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</si>
  <si>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</si>
  <si>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</si>
  <si>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</si>
  <si>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</si>
  <si>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</si>
  <si>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</si>
  <si>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</si>
  <si>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</si>
  <si>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</si>
  <si>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</si>
  <si>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</si>
  <si>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</si>
  <si>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</si>
  <si>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</si>
  <si>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</si>
  <si>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</si>
  <si>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</si>
  <si>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</si>
  <si>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</si>
  <si>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</si>
  <si>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</si>
  <si>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</si>
  <si>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</si>
  <si>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</si>
  <si>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</si>
  <si>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</si>
  <si>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</si>
  <si>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</si>
  <si>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</si>
  <si>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</si>
  <si>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</si>
  <si>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</si>
  <si>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</si>
  <si>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</si>
  <si>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</si>
  <si>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</si>
  <si>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</si>
  <si>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</si>
  <si>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</si>
  <si>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</si>
  <si>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</si>
  <si>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</si>
  <si>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</si>
  <si>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</si>
  <si>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</si>
  <si>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</si>
  <si>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</si>
  <si>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</si>
  <si>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</si>
  <si>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</si>
  <si>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</si>
  <si>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</si>
  <si>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</si>
  <si>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</si>
  <si>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</si>
  <si>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</si>
  <si>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</si>
  <si>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</si>
  <si>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</si>
  <si>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</si>
  <si>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</si>
  <si>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</si>
  <si>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</si>
  <si>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</si>
  <si>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</si>
  <si>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</si>
  <si>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</si>
  <si>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</si>
  <si>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</si>
  <si>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</si>
  <si>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</si>
  <si>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</si>
  <si>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</si>
  <si>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</si>
  <si>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</si>
  <si>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</si>
  <si>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</si>
  <si>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</si>
  <si>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</si>
  <si>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</si>
  <si>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</si>
  <si>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</si>
  <si>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</si>
  <si>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</si>
  <si>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</si>
  <si>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</si>
  <si>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</si>
  <si>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</si>
  <si>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</si>
  <si>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</si>
  <si>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</si>
  <si>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</si>
  <si>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</si>
  <si>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</si>
  <si>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</si>
  <si>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</si>
  <si>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</si>
  <si>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</si>
  <si>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</si>
  <si>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</si>
  <si>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</si>
  <si>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</si>
  <si>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</si>
  <si>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</si>
  <si>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</si>
  <si>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</si>
  <si>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</si>
  <si>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</si>
  <si>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</si>
  <si>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</si>
  <si>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</si>
  <si>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</si>
  <si>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</si>
  <si>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</si>
  <si>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</si>
  <si>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</si>
  <si>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</si>
  <si>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</si>
  <si>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</si>
  <si>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</si>
  <si>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</si>
  <si>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</si>
  <si>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</si>
  <si>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</si>
  <si>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</si>
  <si>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</si>
  <si>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</si>
  <si>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</si>
  <si>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</si>
  <si>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</si>
  <si>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</si>
  <si>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</si>
  <si>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</si>
  <si>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</si>
  <si>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</si>
  <si>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</si>
  <si>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</si>
  <si>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</si>
  <si>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</si>
  <si>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</si>
  <si>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</si>
  <si>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</si>
  <si>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</si>
  <si>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</si>
  <si>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</si>
  <si>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</si>
  <si>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</si>
  <si>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</si>
  <si>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</si>
  <si>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</si>
  <si>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</si>
  <si>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</si>
  <si>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</si>
  <si>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</si>
  <si>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</si>
  <si>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</si>
  <si>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</si>
  <si>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</si>
  <si>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</si>
  <si>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</si>
  <si>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</si>
  <si>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</si>
  <si>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</si>
  <si>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</si>
  <si>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</si>
  <si>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</si>
  <si>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</si>
  <si>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</si>
  <si>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</si>
  <si>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</si>
  <si>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</si>
  <si>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</si>
  <si>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</si>
  <si>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</si>
  <si>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</si>
  <si>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</si>
  <si>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</si>
  <si>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</si>
  <si>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</si>
  <si>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</si>
  <si>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</si>
  <si>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</si>
  <si>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</si>
  <si>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</si>
  <si>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</si>
  <si>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</si>
  <si>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</si>
  <si>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</si>
  <si>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</si>
  <si>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</si>
  <si>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</si>
  <si>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</si>
  <si>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</si>
  <si>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</si>
  <si>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</si>
  <si>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</si>
  <si>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</si>
  <si>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</si>
  <si>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</si>
  <si>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</si>
  <si>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</si>
  <si>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</si>
  <si>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</si>
  <si>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</si>
  <si>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</si>
  <si>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</si>
  <si>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</si>
  <si>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</si>
  <si>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</si>
  <si>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</si>
  <si>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</si>
  <si>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</si>
  <si>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</si>
  <si>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</si>
  <si>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</si>
  <si>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</si>
  <si>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</si>
  <si>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</si>
  <si>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</si>
  <si>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</si>
  <si>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</si>
  <si>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</si>
  <si>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</si>
  <si>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</si>
  <si>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</si>
  <si>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</si>
  <si>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</si>
  <si>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</si>
  <si>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</si>
  <si>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</si>
  <si>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</si>
  <si>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</si>
  <si>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</si>
  <si>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</si>
  <si>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</si>
  <si>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</si>
  <si>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</si>
  <si>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</si>
  <si>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</si>
  <si>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</si>
  <si>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</si>
  <si>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</si>
  <si>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</si>
  <si>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</si>
  <si>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</si>
  <si>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</si>
  <si>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</si>
  <si>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</si>
  <si>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</si>
  <si>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</si>
  <si>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</si>
  <si>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</si>
  <si>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</si>
  <si>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</si>
  <si>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</si>
  <si>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</si>
  <si>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</si>
  <si>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</si>
  <si>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</si>
  <si>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</si>
  <si>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</si>
  <si>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</si>
  <si>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</si>
  <si>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</si>
  <si>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</si>
  <si>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</si>
  <si>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</si>
  <si>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</si>
  <si>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</si>
  <si>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</si>
  <si>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</si>
  <si>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</si>
  <si>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</si>
  <si>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</si>
  <si>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</si>
  <si>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</si>
  <si>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</si>
  <si>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</si>
  <si>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</si>
  <si>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</si>
  <si>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</si>
  <si>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</si>
  <si>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</si>
  <si>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</si>
  <si>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</si>
  <si>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</si>
  <si>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</si>
  <si>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</si>
  <si>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</si>
  <si>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</si>
  <si>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</si>
  <si>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</si>
  <si>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</si>
  <si>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</si>
  <si>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</si>
  <si>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</si>
  <si>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</si>
  <si>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</si>
  <si>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</si>
  <si>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</si>
  <si>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</si>
  <si>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</si>
  <si>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</si>
  <si>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</si>
  <si>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</si>
  <si>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</si>
  <si>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</si>
  <si>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</si>
  <si>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</si>
  <si>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</si>
  <si>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</si>
  <si>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</si>
  <si>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</si>
  <si>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</si>
  <si>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</si>
  <si>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</si>
  <si>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</si>
  <si>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</si>
  <si>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</si>
  <si>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</si>
  <si>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</si>
  <si>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</si>
  <si>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</si>
  <si>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</si>
  <si>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</si>
  <si>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</si>
  <si>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</si>
  <si>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</si>
  <si>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</si>
  <si>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</si>
  <si>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</si>
  <si>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</si>
  <si>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</si>
  <si>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</si>
  <si>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</si>
  <si>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</si>
  <si>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</si>
  <si>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</si>
  <si>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</si>
  <si>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</si>
  <si>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</si>
  <si>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</si>
  <si>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</si>
  <si>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</si>
  <si>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</si>
  <si>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</si>
  <si>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</si>
  <si>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</si>
  <si>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</si>
  <si>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</si>
  <si>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</si>
  <si>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</si>
  <si>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</si>
  <si>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</si>
  <si>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</si>
  <si>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</si>
  <si>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</si>
  <si>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</si>
  <si>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</si>
  <si>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</si>
  <si>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</si>
  <si>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</si>
  <si>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</si>
  <si>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</si>
  <si>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</si>
  <si>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</si>
  <si>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</si>
  <si>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</si>
  <si>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</si>
  <si>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</si>
  <si>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</si>
  <si>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</si>
  <si>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</si>
  <si>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</si>
  <si>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</si>
  <si>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</si>
  <si>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</si>
  <si>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</si>
  <si>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</si>
  <si>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</si>
  <si>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</si>
  <si>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</si>
  <si>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</si>
  <si>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</si>
  <si>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</si>
  <si>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</si>
  <si>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</si>
  <si>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</si>
  <si>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</si>
  <si>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</si>
  <si>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</si>
  <si>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</si>
  <si>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</si>
  <si>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</si>
  <si>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</si>
  <si>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</si>
  <si>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</si>
  <si>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</si>
  <si>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</si>
  <si>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</si>
  <si>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</si>
  <si>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</si>
  <si>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</si>
  <si>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</si>
  <si>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</si>
  <si>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</si>
  <si>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</si>
  <si>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</si>
  <si>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</si>
  <si>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</si>
  <si>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</si>
  <si>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</si>
  <si>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</si>
  <si>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</si>
  <si>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</si>
  <si>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</si>
  <si>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</si>
  <si>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</si>
  <si>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</si>
  <si>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</si>
  <si>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</si>
  <si>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</si>
  <si>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</si>
  <si>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</si>
  <si>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</si>
  <si>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</si>
  <si>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</si>
  <si>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</si>
  <si>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</si>
  <si>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</si>
  <si>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</si>
  <si>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</si>
  <si>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</si>
  <si>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</si>
  <si>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</si>
  <si>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</si>
  <si>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</si>
  <si>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</si>
  <si>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</si>
  <si>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</si>
  <si>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</si>
  <si>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</si>
  <si>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</si>
  <si>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</si>
  <si>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</si>
  <si>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</si>
  <si>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</si>
  <si>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</si>
  <si>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</si>
  <si>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</si>
  <si>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</si>
  <si>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</si>
  <si>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</si>
  <si>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</si>
  <si>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</si>
  <si>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</si>
  <si>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</si>
  <si>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</si>
  <si>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</si>
  <si>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</si>
  <si>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</si>
  <si>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</si>
  <si>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</si>
  <si>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</si>
  <si>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</si>
  <si>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</si>
  <si>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</si>
  <si>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</si>
  <si>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</si>
  <si>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</si>
  <si>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</si>
  <si>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</si>
  <si>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</si>
  <si>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</si>
  <si>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</si>
  <si>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</si>
  <si>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</si>
  <si>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</si>
  <si>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</si>
  <si>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</si>
  <si>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</si>
  <si>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</si>
  <si>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</si>
  <si>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</si>
  <si>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</si>
  <si>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</si>
  <si>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</si>
  <si>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</si>
  <si>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</si>
  <si>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</si>
  <si>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</si>
  <si>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</si>
  <si>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</si>
  <si>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</si>
  <si>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</si>
  <si>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</si>
  <si>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</si>
  <si>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</si>
  <si>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</si>
  <si>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</si>
  <si>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</si>
  <si>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</si>
  <si>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</si>
  <si>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</si>
  <si>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</si>
  <si>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</si>
  <si>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</si>
  <si>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</si>
  <si>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</si>
  <si>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</si>
  <si>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</si>
  <si>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</si>
  <si>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</si>
  <si>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</si>
  <si>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</si>
  <si>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</si>
  <si>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</si>
  <si>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</si>
  <si>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</si>
  <si>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</si>
  <si>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</si>
  <si>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</si>
  <si>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</si>
  <si>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</si>
  <si>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</si>
  <si>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</si>
  <si>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</si>
  <si>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</si>
  <si>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</si>
  <si>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</si>
  <si>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</si>
  <si>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</si>
  <si>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</si>
  <si>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</si>
  <si>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</si>
  <si>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</si>
  <si>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</si>
  <si>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</si>
  <si>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</si>
  <si>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</si>
  <si>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</si>
  <si>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</si>
  <si>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</si>
  <si>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</si>
  <si>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</si>
  <si>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</si>
  <si>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</si>
  <si>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</si>
  <si>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</si>
  <si>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</si>
  <si>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</si>
  <si>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</si>
  <si>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</si>
  <si>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</si>
  <si>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</si>
  <si>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</si>
  <si>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</si>
  <si>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</si>
  <si>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</si>
  <si>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</si>
  <si>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</si>
  <si>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</si>
  <si>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</si>
  <si>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</si>
  <si>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</si>
  <si>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</si>
  <si>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</si>
  <si>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</si>
  <si>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</si>
  <si>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</si>
  <si>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</si>
  <si>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</si>
  <si>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</si>
  <si>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</si>
  <si>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</si>
  <si>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</si>
  <si>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</si>
  <si>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</si>
  <si>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</si>
  <si>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</si>
  <si>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</si>
  <si>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</si>
  <si>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</si>
  <si>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</si>
  <si>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</si>
  <si>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</si>
  <si>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</si>
  <si>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</si>
  <si>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</si>
  <si>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</si>
  <si>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</si>
  <si>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</si>
  <si>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</si>
  <si>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</si>
  <si>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</si>
  <si>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</si>
  <si>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</si>
  <si>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</si>
  <si>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</si>
  <si>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</si>
  <si>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</si>
  <si>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</si>
  <si>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</si>
  <si>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</si>
  <si>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</si>
  <si>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</si>
  <si>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</si>
  <si>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</si>
  <si>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</si>
  <si>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</si>
  <si>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</si>
  <si>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</si>
  <si>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</si>
  <si>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</si>
  <si>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</si>
  <si>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</si>
  <si>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</si>
  <si>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</si>
  <si>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</si>
  <si>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</si>
  <si>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</si>
  <si>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</si>
  <si>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</si>
  <si>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</si>
  <si>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</si>
  <si>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</si>
  <si>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</si>
  <si>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</si>
  <si>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</si>
  <si>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</si>
  <si>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</si>
  <si>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</si>
  <si>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</si>
  <si>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</si>
  <si>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</si>
  <si>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</si>
  <si>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</si>
  <si>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</si>
  <si>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</si>
  <si>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</si>
  <si>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</si>
  <si>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</si>
  <si>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</si>
  <si>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</si>
  <si>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</si>
  <si>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</si>
  <si>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</si>
  <si>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</si>
  <si>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</si>
  <si>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</si>
  <si>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</si>
  <si>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</si>
  <si>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</si>
  <si>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</si>
  <si>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</si>
  <si>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</si>
  <si>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</si>
  <si>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</si>
  <si>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</si>
  <si>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</si>
  <si>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</si>
  <si>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</si>
  <si>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</si>
  <si>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</si>
  <si>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</si>
  <si>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</si>
  <si>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</si>
  <si>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</si>
  <si>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</si>
  <si>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</si>
  <si>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</si>
  <si>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</si>
  <si>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</si>
  <si>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</si>
  <si>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</si>
  <si>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</si>
  <si>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</si>
  <si>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</si>
  <si>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</si>
  <si>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</si>
  <si>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</si>
  <si>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</si>
  <si>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</si>
  <si>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</si>
  <si>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</si>
  <si>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</si>
  <si>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</si>
  <si>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</si>
  <si>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</si>
  <si>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</si>
  <si>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</si>
  <si>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</si>
  <si>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</si>
  <si>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</si>
  <si>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</si>
  <si>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</si>
  <si>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</si>
  <si>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</si>
  <si>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</si>
  <si>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</si>
  <si>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</si>
  <si>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</si>
  <si>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</si>
  <si>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</si>
  <si>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</si>
  <si>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</si>
  <si>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</si>
  <si>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</si>
  <si>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</si>
  <si>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</si>
  <si>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</si>
  <si>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</si>
  <si>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</si>
  <si>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</si>
  <si>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</si>
  <si>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</si>
  <si>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</si>
  <si>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</si>
  <si>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</si>
  <si>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</si>
  <si>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</si>
  <si>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</si>
  <si>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</si>
  <si>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</si>
  <si>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</si>
  <si>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</si>
  <si>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</si>
  <si>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</si>
  <si>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</si>
  <si>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</si>
  <si>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</si>
  <si>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</si>
  <si>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</si>
  <si>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</si>
  <si>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</si>
  <si>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</si>
  <si>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</si>
  <si>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</si>
  <si>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</si>
  <si>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</si>
  <si>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</si>
  <si>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</si>
  <si>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</si>
  <si>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</si>
  <si>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</si>
  <si>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</si>
  <si>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</si>
  <si>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</si>
  <si>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</si>
  <si>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</si>
  <si>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</si>
  <si>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</si>
  <si>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</si>
  <si>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</si>
  <si>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</si>
  <si>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</si>
  <si>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</si>
  <si>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</si>
  <si>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</si>
  <si>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</si>
  <si>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</si>
  <si>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</si>
  <si>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</si>
  <si>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</si>
  <si>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</si>
  <si>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</si>
  <si>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</si>
  <si>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</si>
  <si>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</si>
  <si>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</si>
  <si>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</si>
  <si>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</si>
  <si>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</si>
  <si>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</si>
  <si>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</si>
  <si>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</si>
  <si>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</si>
  <si>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</si>
  <si>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</si>
  <si>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</si>
  <si>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</si>
  <si>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</si>
  <si>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</si>
  <si>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</si>
  <si>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</si>
  <si>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</si>
  <si>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</si>
  <si>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</si>
  <si>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</si>
  <si>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</si>
  <si>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</si>
  <si>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</si>
  <si>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</si>
  <si>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</si>
  <si>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</si>
  <si>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</si>
  <si>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</si>
  <si>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</si>
  <si>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</si>
  <si>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</si>
  <si>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</si>
  <si>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</si>
  <si>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</si>
  <si>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</si>
  <si>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</si>
  <si>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</si>
  <si>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</si>
  <si>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</si>
  <si>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</si>
  <si>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</si>
  <si>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</si>
  <si>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</si>
  <si>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</si>
  <si>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</si>
  <si>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</si>
  <si>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</si>
  <si>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</si>
  <si>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</si>
  <si>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</si>
  <si>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</si>
  <si>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</si>
  <si>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</si>
  <si>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</si>
  <si>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</si>
  <si>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</si>
  <si>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</si>
  <si>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</si>
  <si>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</si>
  <si>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</si>
  <si>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</si>
  <si>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</si>
  <si>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</si>
  <si>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</si>
  <si>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</si>
  <si>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</si>
  <si>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</si>
  <si>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</si>
  <si>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</si>
  <si>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</si>
  <si>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</si>
  <si>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</si>
  <si>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</si>
  <si>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</si>
  <si>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</si>
  <si>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</si>
  <si>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</si>
  <si>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</si>
  <si>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</si>
  <si>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</si>
  <si>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</si>
  <si>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</si>
  <si>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</si>
  <si>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</si>
  <si>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</si>
  <si>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</si>
  <si>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</si>
  <si>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</si>
  <si>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</si>
  <si>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</si>
  <si>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</si>
  <si>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</si>
  <si>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</si>
  <si>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</si>
  <si>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</si>
  <si>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</si>
  <si>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</si>
  <si>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</si>
  <si>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</si>
  <si>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</si>
  <si>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</si>
  <si>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</si>
  <si>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</si>
  <si>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</si>
  <si>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</si>
  <si>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</si>
  <si>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</si>
  <si>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</si>
  <si>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</si>
  <si>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</si>
  <si>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</si>
  <si>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</si>
  <si>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</si>
  <si>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</si>
  <si>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</si>
  <si>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</si>
  <si>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</si>
  <si>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</si>
  <si>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</si>
  <si>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</si>
  <si>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</si>
  <si>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</si>
  <si>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</si>
  <si>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</si>
  <si>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</si>
  <si>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</si>
  <si>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</si>
  <si>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</si>
  <si>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</si>
  <si>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</si>
  <si>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</si>
  <si>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</si>
  <si>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</si>
  <si>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</si>
  <si>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</si>
  <si>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</si>
  <si>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</si>
  <si>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</si>
  <si>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</si>
  <si>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</si>
  <si>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</si>
  <si>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</si>
  <si>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</si>
  <si>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</si>
  <si>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</si>
  <si>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</si>
  <si>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</si>
  <si>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</si>
  <si>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</si>
  <si>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</si>
  <si>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</si>
  <si>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</si>
  <si>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</si>
  <si>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</si>
  <si>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</si>
  <si>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</si>
  <si>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</si>
  <si>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</si>
  <si>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</si>
  <si>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</si>
  <si>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</si>
  <si>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</si>
  <si>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</si>
  <si>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</si>
  <si>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</si>
  <si>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</si>
  <si>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</si>
  <si>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</si>
  <si>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</si>
  <si>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</si>
  <si>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</si>
  <si>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</si>
  <si>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</si>
  <si>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</si>
  <si>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</si>
  <si>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</si>
  <si>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</si>
  <si>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</si>
  <si>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</si>
  <si>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</si>
  <si>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</si>
  <si>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</si>
  <si>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</si>
  <si>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</si>
  <si>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</si>
  <si>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</si>
  <si>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</si>
  <si>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</si>
  <si>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</si>
  <si>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</si>
  <si>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</si>
  <si>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</si>
  <si>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</si>
  <si>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</si>
  <si>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</si>
  <si>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</si>
  <si>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</si>
  <si>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</si>
  <si>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</si>
  <si>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</si>
  <si>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</si>
  <si>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</si>
  <si>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</si>
  <si>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</si>
  <si>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</si>
  <si>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</si>
  <si>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</si>
  <si>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</si>
  <si>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</si>
  <si>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</si>
  <si>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</si>
  <si>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</si>
  <si>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</si>
  <si>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</si>
  <si>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</si>
  <si>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</si>
  <si>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</si>
  <si>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</si>
  <si>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</si>
  <si>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</si>
  <si>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</si>
  <si>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</si>
  <si>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</si>
  <si>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</si>
  <si>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</si>
  <si>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</si>
  <si>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</si>
  <si>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</si>
  <si>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</si>
  <si>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</si>
  <si>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</si>
  <si>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</si>
  <si>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</si>
  <si>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</si>
  <si>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</si>
  <si>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</si>
  <si>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</si>
  <si>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</si>
  <si>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</si>
  <si>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</si>
  <si>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</si>
  <si>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</si>
  <si>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</si>
  <si>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</si>
  <si>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</si>
  <si>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</si>
  <si>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</si>
  <si>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</si>
  <si>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</si>
  <si>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</si>
  <si>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</si>
  <si>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</si>
  <si>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</si>
  <si>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</si>
  <si>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</si>
  <si>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</si>
  <si>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</si>
  <si>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</si>
  <si>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</si>
  <si>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</si>
  <si>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</si>
  <si>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</si>
  <si>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</si>
  <si>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</si>
  <si>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</si>
  <si>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</si>
  <si>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</si>
  <si>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</si>
  <si>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</si>
  <si>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</si>
  <si>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</si>
  <si>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</si>
  <si>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</si>
  <si>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</si>
  <si>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</si>
  <si>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</si>
  <si>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</si>
  <si>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</si>
  <si>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</si>
  <si>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</si>
  <si>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</si>
  <si>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</si>
  <si>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</si>
  <si>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</si>
  <si>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</si>
  <si>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</si>
  <si>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</si>
  <si>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</si>
  <si>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</si>
  <si>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</si>
  <si>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</si>
  <si>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</si>
  <si>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</si>
  <si>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</si>
  <si>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</si>
  <si>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</si>
  <si>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</si>
  <si>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</si>
  <si>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</si>
  <si>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</si>
  <si>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</si>
  <si>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</si>
  <si>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</si>
  <si>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</si>
  <si>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</si>
  <si>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</si>
  <si>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</si>
  <si>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</si>
  <si>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</si>
  <si>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</si>
  <si>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</si>
  <si>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</si>
  <si>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</si>
  <si>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</si>
  <si>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</si>
  <si>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</si>
  <si>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</si>
  <si>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</si>
  <si>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</si>
  <si>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</si>
  <si>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</si>
  <si>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</si>
  <si>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</si>
  <si>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</si>
  <si>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</si>
  <si>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</si>
  <si>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</si>
  <si>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</si>
  <si>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</si>
  <si>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</si>
  <si>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</si>
  <si>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</si>
  <si>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</si>
  <si>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</si>
  <si>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</si>
  <si>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</si>
  <si>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</si>
  <si>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</si>
  <si>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</si>
  <si>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</si>
  <si>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</si>
  <si>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</si>
  <si>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</si>
  <si>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</si>
  <si>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</si>
  <si>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</si>
  <si>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</si>
  <si>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</si>
  <si>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</si>
  <si>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</si>
  <si>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</si>
  <si>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</si>
  <si>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</si>
  <si>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</si>
  <si>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</si>
  <si>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</si>
  <si>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</si>
  <si>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</si>
  <si>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</si>
  <si>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</si>
  <si>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</si>
  <si>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</si>
  <si>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</si>
  <si>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</si>
  <si>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</si>
  <si>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</si>
  <si>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</si>
  <si>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</si>
  <si>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</si>
  <si>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</si>
  <si>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</si>
  <si>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</si>
  <si>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</si>
  <si>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</si>
  <si>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</si>
  <si>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</si>
  <si>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</si>
  <si>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</si>
  <si>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</si>
  <si>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</si>
  <si>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</si>
  <si>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</si>
  <si>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</si>
  <si>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</si>
  <si>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</si>
  <si>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</si>
  <si>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</si>
  <si>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</si>
  <si>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</si>
  <si>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</si>
  <si>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</si>
  <si>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</si>
  <si>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</si>
  <si>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</si>
  <si>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</si>
  <si>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</si>
  <si>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</si>
  <si>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</si>
  <si>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</si>
  <si>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</si>
  <si>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</si>
  <si>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</si>
  <si>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</si>
  <si>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</si>
  <si>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</si>
  <si>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</si>
  <si>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</si>
  <si>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</si>
  <si>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</si>
  <si>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</si>
  <si>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</si>
  <si>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</si>
  <si>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</si>
  <si>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</si>
  <si>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</si>
  <si>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</si>
  <si>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</si>
  <si>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</si>
  <si>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</si>
  <si>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</si>
  <si>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</si>
  <si>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</si>
  <si>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</si>
  <si>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</si>
  <si>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</si>
  <si>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</si>
  <si>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</si>
  <si>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</si>
  <si>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</si>
  <si>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</si>
  <si>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</si>
  <si>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</si>
  <si>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</si>
  <si>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</si>
  <si>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</si>
  <si>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</si>
  <si>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</si>
  <si>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</si>
  <si>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</si>
  <si>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</si>
  <si>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</si>
  <si>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</si>
  <si>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</si>
  <si>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</si>
  <si>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</si>
  <si>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</si>
  <si>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</si>
  <si>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</si>
  <si>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</si>
  <si>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</si>
  <si>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</si>
  <si>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</si>
  <si>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</si>
  <si>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</si>
  <si>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</si>
  <si>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</si>
  <si>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</si>
  <si>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</si>
  <si>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</si>
  <si>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</si>
  <si>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</si>
  <si>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</si>
  <si>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</si>
  <si>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</si>
  <si>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</si>
  <si>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</si>
  <si>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</si>
  <si>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</si>
  <si>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</si>
  <si>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</si>
  <si>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</si>
  <si>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</si>
  <si>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</si>
  <si>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</si>
  <si>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</si>
  <si>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</si>
  <si>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</si>
  <si>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</si>
  <si>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</si>
  <si>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</si>
  <si>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</si>
  <si>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</si>
  <si>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</si>
  <si>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</si>
  <si>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</si>
  <si>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</si>
  <si>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</si>
  <si>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</si>
  <si>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</si>
  <si>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</si>
  <si>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</si>
  <si>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</si>
  <si>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</si>
  <si>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</si>
  <si>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</si>
  <si>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</si>
  <si>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</si>
  <si>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</si>
  <si>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</si>
  <si>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</si>
  <si>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</si>
  <si>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</si>
  <si>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</si>
  <si>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</si>
  <si>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</si>
  <si>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</si>
  <si>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</si>
  <si>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</si>
  <si>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</si>
  <si>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</si>
  <si>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</si>
  <si>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</si>
  <si>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</si>
  <si>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</si>
  <si>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</si>
  <si>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</si>
  <si>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</si>
  <si>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</si>
  <si>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</si>
  <si>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</si>
  <si>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</si>
  <si>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</si>
  <si>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</si>
  <si>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</si>
  <si>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</si>
  <si>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</si>
  <si>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</si>
  <si>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</si>
  <si>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</si>
  <si>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</si>
  <si>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</si>
  <si>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</si>
  <si>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</si>
  <si>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</si>
  <si>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</si>
  <si>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</si>
  <si>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</si>
  <si>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</si>
  <si>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</si>
  <si>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</si>
  <si>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</si>
  <si>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</si>
  <si>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</si>
  <si>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</si>
  <si>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</si>
  <si>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</si>
  <si>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</si>
  <si>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</si>
  <si>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</si>
  <si>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</si>
  <si>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</si>
  <si>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</si>
  <si>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</si>
  <si>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</si>
  <si>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</si>
  <si>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</si>
  <si>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</si>
  <si>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</si>
  <si>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</si>
  <si>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</si>
  <si>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</si>
  <si>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</si>
  <si>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</si>
  <si>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</si>
  <si>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</si>
  <si>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</si>
  <si>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</si>
  <si>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</si>
  <si>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</si>
  <si>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</si>
  <si>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</si>
  <si>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</si>
  <si>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</si>
  <si>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</si>
  <si>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</si>
  <si>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</si>
  <si>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</si>
  <si>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</si>
  <si>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</si>
  <si>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</si>
  <si>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</si>
  <si>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</si>
  <si>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</si>
  <si>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</si>
  <si>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</si>
  <si>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</si>
  <si>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</si>
  <si>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</si>
  <si>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</si>
  <si>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</si>
  <si>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</si>
  <si>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</si>
  <si>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</si>
  <si>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</si>
  <si>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</si>
  <si>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</si>
  <si>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</si>
  <si>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</si>
  <si>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</si>
  <si>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</si>
  <si>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</si>
  <si>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</si>
  <si>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</si>
  <si>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</si>
  <si>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</si>
  <si>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</si>
  <si>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</si>
  <si>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</si>
  <si>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</si>
  <si>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</si>
  <si>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</si>
  <si>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</si>
  <si>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</si>
  <si>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</si>
  <si>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</si>
  <si>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</si>
  <si>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</si>
  <si>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</si>
  <si>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</si>
  <si>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</si>
  <si>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</si>
  <si>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</si>
  <si>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</si>
  <si>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</si>
  <si>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</si>
  <si>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</si>
  <si>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</si>
  <si>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</si>
  <si>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</si>
  <si>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</si>
  <si>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</si>
  <si>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</si>
  <si>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</si>
  <si>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</si>
  <si>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</si>
  <si>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</si>
  <si>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</si>
  <si>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</si>
  <si>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</si>
  <si>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</si>
  <si>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</si>
  <si>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</si>
  <si>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</si>
  <si>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</si>
  <si>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</si>
  <si>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</si>
  <si>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</si>
  <si>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</si>
  <si>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</si>
  <si>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</si>
  <si>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</si>
  <si>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</si>
  <si>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</si>
  <si>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</si>
  <si>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</si>
  <si>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</si>
  <si>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</si>
  <si>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</si>
  <si>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</si>
  <si>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</si>
  <si>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</si>
  <si>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</si>
  <si>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</si>
  <si>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</si>
  <si>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</si>
  <si>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</si>
  <si>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</si>
  <si>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</si>
  <si>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</si>
  <si>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</si>
  <si>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</si>
  <si>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</si>
  <si>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</si>
  <si>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</si>
  <si>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</si>
  <si>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</si>
  <si>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</si>
  <si>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</si>
  <si>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</si>
  <si>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</si>
  <si>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</si>
  <si>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</si>
  <si>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</si>
  <si>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</si>
  <si>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</si>
  <si>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</si>
  <si>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</si>
  <si>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</si>
  <si>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</si>
  <si>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</si>
  <si>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</si>
  <si>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</si>
  <si>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</si>
  <si>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</si>
  <si>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</si>
  <si>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</si>
  <si>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</si>
  <si>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</si>
  <si>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</si>
  <si>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</si>
  <si>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</si>
  <si>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</si>
  <si>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</si>
  <si>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</si>
  <si>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</si>
  <si>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</si>
  <si>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</si>
  <si>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</si>
  <si>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</si>
  <si>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</si>
  <si>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</si>
  <si>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</si>
  <si>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</si>
  <si>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</si>
  <si>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</si>
  <si>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</si>
  <si>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</si>
  <si>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</si>
  <si>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</si>
  <si>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</si>
  <si>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</si>
  <si>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</si>
  <si>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</si>
  <si>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</si>
  <si>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</si>
  <si>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</si>
  <si>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</si>
  <si>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</si>
  <si>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</si>
  <si>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</si>
  <si>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</si>
  <si>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</si>
  <si>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</si>
  <si>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</si>
  <si>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</si>
  <si>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</si>
  <si>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</si>
  <si>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</si>
  <si>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</si>
  <si>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</si>
  <si>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</si>
  <si>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</si>
  <si>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</si>
  <si>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</si>
  <si>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</si>
  <si>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</si>
  <si>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</si>
  <si>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</si>
  <si>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</si>
  <si>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</si>
  <si>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</si>
  <si>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</si>
  <si>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</si>
  <si>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</si>
  <si>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</si>
  <si>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</si>
  <si>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</si>
  <si>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</si>
  <si>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</si>
  <si>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</si>
  <si>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</si>
  <si>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</si>
  <si>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</si>
  <si>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</si>
  <si>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</si>
  <si>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</si>
  <si>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</si>
  <si>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</si>
  <si>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</si>
  <si>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</si>
  <si>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</si>
  <si>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</si>
  <si>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</si>
  <si>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</si>
  <si>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</si>
  <si>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</si>
  <si>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</si>
  <si>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</si>
  <si>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</si>
  <si>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</si>
  <si>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</si>
  <si>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</si>
  <si>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</si>
  <si>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</si>
  <si>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</si>
  <si>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</si>
  <si>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</si>
  <si>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</si>
  <si>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</si>
  <si>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</si>
  <si>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</si>
  <si>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</si>
  <si>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</si>
  <si>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</si>
  <si>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</si>
  <si>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</si>
  <si>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</si>
  <si>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</si>
  <si>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</si>
  <si>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</si>
  <si>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</si>
  <si>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</si>
  <si>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</si>
  <si>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</si>
  <si>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</si>
  <si>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</si>
  <si>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</si>
  <si>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</si>
  <si>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</si>
  <si>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</si>
  <si>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</si>
  <si>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</si>
  <si>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</si>
  <si>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</si>
  <si>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</si>
  <si>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</si>
  <si>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</si>
  <si>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</si>
  <si>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</si>
  <si>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</si>
  <si>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</si>
  <si>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</si>
  <si>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</si>
  <si>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</si>
  <si>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</si>
  <si>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</si>
  <si>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</si>
  <si>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</si>
  <si>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</si>
  <si>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</si>
  <si>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</si>
  <si>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</si>
  <si>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</si>
  <si>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</si>
  <si>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</si>
  <si>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</si>
  <si>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</si>
  <si>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</si>
  <si>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</si>
  <si>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</si>
  <si>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</si>
  <si>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</si>
  <si>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</si>
  <si>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</si>
  <si>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</si>
  <si>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</si>
  <si>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</si>
  <si>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</si>
  <si>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</si>
  <si>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</si>
  <si>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</si>
  <si>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</si>
  <si>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</si>
  <si>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</si>
  <si>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</si>
  <si>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</si>
  <si>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</si>
  <si>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</si>
  <si>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</si>
  <si>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</si>
  <si>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</si>
  <si>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</si>
  <si>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</si>
  <si>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</si>
  <si>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</si>
  <si>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</si>
  <si>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</si>
  <si>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</si>
  <si>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</si>
  <si>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</si>
  <si>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</si>
  <si>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</si>
  <si>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</si>
  <si>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</si>
  <si>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</si>
  <si>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</si>
  <si>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</si>
  <si>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</si>
  <si>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</si>
  <si>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</si>
  <si>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</si>
  <si>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</si>
  <si>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</si>
  <si>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</si>
  <si>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</si>
  <si>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</si>
  <si>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</si>
  <si>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</si>
  <si>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</si>
  <si>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</si>
  <si>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</si>
  <si>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</si>
  <si>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</si>
  <si>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</si>
  <si>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</si>
  <si>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</si>
  <si>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</si>
  <si>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</si>
  <si>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</si>
  <si>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</si>
  <si>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</si>
  <si>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</si>
  <si>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</si>
  <si>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</si>
  <si>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</si>
  <si>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</si>
  <si>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</si>
  <si>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</si>
  <si>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</si>
  <si>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</si>
  <si>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</si>
  <si>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</si>
  <si>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</si>
  <si>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</si>
  <si>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</si>
  <si>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</si>
  <si>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</si>
  <si>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</si>
  <si>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</si>
  <si>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</si>
  <si>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</si>
  <si>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</si>
  <si>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</si>
  <si>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</si>
  <si>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</si>
  <si>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</si>
  <si>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</si>
  <si>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</si>
  <si>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</si>
  <si>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</si>
  <si>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</si>
  <si>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</si>
  <si>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</si>
  <si>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</si>
  <si>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</si>
  <si>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</si>
  <si>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</si>
  <si>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</si>
  <si>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</si>
  <si>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</si>
  <si>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</si>
  <si>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</si>
  <si>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</si>
  <si>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</si>
  <si>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</si>
  <si>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</si>
  <si>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</si>
  <si>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</si>
  <si>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</si>
  <si>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</si>
  <si>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</si>
  <si>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</si>
  <si>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</si>
  <si>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</si>
  <si>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</si>
  <si>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</si>
  <si>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</si>
  <si>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</si>
  <si>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</si>
  <si>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</si>
  <si>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</si>
  <si>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</si>
  <si>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</si>
  <si>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</si>
  <si>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</si>
  <si>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</si>
  <si>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</si>
  <si>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</si>
  <si>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</si>
  <si>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</si>
  <si>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</si>
  <si>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</si>
  <si>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</si>
  <si>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</si>
  <si>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</si>
  <si>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</si>
  <si>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</si>
  <si>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</si>
  <si>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</si>
  <si>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</si>
  <si>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</si>
  <si>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</si>
  <si>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</si>
  <si>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</si>
  <si>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</si>
  <si>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</si>
  <si>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</si>
  <si>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</si>
  <si>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</si>
  <si>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</si>
  <si>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</si>
  <si>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</si>
  <si>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</si>
  <si>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</si>
  <si>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</si>
  <si>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</si>
  <si>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</si>
  <si>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</si>
  <si>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</si>
  <si>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</si>
  <si>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</si>
  <si>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</si>
  <si>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</si>
  <si>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</si>
  <si>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</si>
  <si>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</si>
  <si>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</si>
  <si>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</si>
  <si>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</si>
  <si>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</si>
  <si>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</si>
  <si>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</si>
  <si>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</si>
  <si>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</si>
  <si>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</si>
  <si>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</si>
  <si>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</si>
  <si>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</si>
  <si>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</si>
  <si>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</si>
  <si>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</si>
  <si>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</si>
  <si>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</si>
  <si>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</si>
  <si>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</si>
  <si>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</si>
  <si>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</si>
  <si>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</si>
  <si>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</si>
  <si>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</si>
  <si>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</si>
  <si>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</si>
  <si>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</si>
  <si>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</si>
  <si>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</si>
  <si>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</si>
  <si>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</si>
  <si>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</si>
  <si>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</si>
  <si>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</si>
  <si>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</si>
  <si>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</si>
  <si>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</si>
  <si>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</si>
  <si>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</si>
  <si>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</si>
  <si>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</si>
  <si>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</si>
  <si>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</si>
  <si>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</si>
  <si>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</si>
  <si>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</si>
  <si>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</si>
  <si>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</si>
  <si>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</si>
  <si>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</si>
  <si>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</si>
  <si>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</si>
  <si>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</si>
  <si>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</si>
  <si>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</si>
  <si>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</si>
  <si>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</si>
  <si>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</si>
  <si>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</si>
  <si>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</si>
  <si>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</si>
  <si>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</si>
  <si>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</si>
  <si>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</si>
  <si>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</si>
  <si>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</si>
  <si>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</si>
  <si>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</si>
  <si>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</si>
  <si>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</si>
  <si>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</si>
  <si>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</si>
  <si>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</si>
  <si>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</si>
  <si>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</si>
  <si>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</si>
  <si>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</si>
  <si>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</si>
  <si>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</si>
  <si>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</si>
  <si>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</si>
  <si>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</si>
  <si>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</si>
  <si>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</si>
  <si>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</si>
  <si>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</si>
  <si>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</si>
  <si>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</si>
  <si>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</si>
  <si>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</si>
  <si>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</si>
  <si>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</si>
  <si>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</si>
  <si>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</si>
  <si>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</si>
  <si>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</si>
  <si>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</si>
  <si>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</si>
  <si>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</si>
  <si>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</si>
  <si>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</si>
  <si>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</si>
  <si>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</si>
  <si>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</si>
  <si>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</si>
  <si>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</si>
  <si>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</si>
  <si>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</si>
  <si>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</si>
  <si>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</si>
  <si>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</si>
  <si>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</si>
  <si>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</si>
  <si>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</si>
  <si>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</si>
  <si>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</si>
  <si>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</si>
  <si>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</si>
  <si>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</si>
  <si>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</si>
  <si>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</si>
  <si>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</si>
  <si>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</si>
  <si>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</si>
  <si>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</si>
  <si>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</si>
  <si>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</si>
  <si>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</si>
  <si>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</si>
  <si>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</si>
  <si>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</si>
  <si>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</si>
  <si>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</si>
  <si>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</si>
  <si>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</si>
  <si>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</si>
  <si>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</si>
  <si>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</si>
  <si>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</si>
  <si>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</si>
  <si>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</si>
  <si>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</si>
  <si>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</si>
  <si>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</si>
  <si>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</si>
  <si>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</si>
  <si>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</si>
  <si>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</si>
  <si>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</si>
  <si>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</si>
  <si>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</si>
  <si>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</si>
  <si>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</si>
  <si>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</si>
  <si>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</si>
  <si>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</si>
  <si>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</si>
  <si>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</si>
  <si>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</si>
  <si>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</si>
  <si>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</si>
  <si>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</si>
  <si>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</si>
  <si>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</si>
  <si>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</si>
  <si>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</si>
  <si>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</si>
  <si>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</si>
  <si>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</si>
  <si>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</si>
  <si>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</si>
  <si>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</si>
  <si>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</si>
  <si>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</si>
  <si>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</si>
  <si>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</si>
  <si>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</si>
  <si>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</si>
  <si>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</si>
  <si>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</si>
  <si>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</si>
  <si>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</si>
  <si>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</si>
  <si>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</si>
  <si>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</si>
  <si>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</si>
  <si>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</si>
  <si>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</si>
  <si>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</si>
  <si>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</si>
  <si>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</si>
  <si>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</si>
  <si>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</si>
  <si>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</si>
  <si>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</si>
  <si>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</si>
  <si>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</si>
  <si>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</si>
  <si>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</si>
  <si>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</si>
  <si>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</si>
  <si>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</si>
  <si>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</si>
  <si>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</si>
  <si>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</si>
  <si>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</si>
  <si>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</si>
  <si>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</si>
  <si>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</si>
  <si>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</si>
  <si>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</si>
  <si>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</si>
  <si>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</si>
  <si>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</si>
  <si>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</si>
  <si>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</si>
  <si>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</si>
  <si>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</si>
  <si>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</si>
  <si>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</si>
  <si>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</si>
  <si>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</si>
  <si>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</si>
  <si>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</si>
  <si>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</si>
  <si>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</si>
  <si>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</si>
  <si>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</si>
  <si>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</si>
  <si>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</si>
  <si>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</si>
  <si>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</si>
  <si>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</si>
  <si>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</si>
  <si>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</si>
  <si>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</si>
  <si>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</si>
  <si>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</si>
  <si>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</si>
  <si>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</si>
  <si>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</si>
  <si>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</si>
  <si>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</si>
  <si>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</si>
  <si>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</si>
  <si>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</si>
  <si>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</si>
  <si>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</si>
  <si>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</si>
  <si>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</si>
  <si>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</si>
  <si>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</si>
  <si>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</si>
  <si>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</si>
  <si>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</si>
  <si>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</si>
  <si>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</si>
  <si>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</si>
  <si>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</si>
  <si>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</si>
  <si>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</si>
  <si>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</si>
  <si>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</si>
  <si>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</si>
  <si>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</si>
  <si>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</si>
  <si>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</si>
  <si>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</si>
  <si>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</si>
  <si>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</si>
  <si>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</si>
  <si>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</si>
  <si>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</si>
  <si>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</si>
  <si>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</si>
  <si>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</si>
  <si>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</si>
  <si>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</si>
  <si>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</si>
  <si>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</si>
  <si>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</si>
  <si>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</si>
  <si>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</si>
  <si>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</si>
  <si>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</si>
  <si>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</si>
  <si>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</si>
  <si>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</si>
  <si>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</si>
  <si>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</si>
  <si>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</si>
  <si>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</si>
  <si>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</si>
  <si>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</si>
  <si>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</si>
  <si>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</si>
  <si>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</si>
  <si>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</si>
  <si>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</si>
  <si>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</si>
  <si>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</si>
  <si>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</si>
  <si>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</si>
  <si>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</si>
  <si>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</si>
  <si>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</si>
  <si>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</si>
  <si>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</si>
  <si>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</si>
  <si>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</si>
  <si>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</si>
  <si>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</si>
  <si>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</si>
  <si>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</si>
  <si>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</si>
  <si>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</si>
  <si>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</si>
  <si>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</si>
  <si>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</si>
  <si>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</si>
  <si>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</si>
  <si>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</si>
  <si>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</si>
  <si>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</si>
  <si>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</si>
  <si>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</si>
  <si>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</si>
  <si>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</si>
  <si>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</si>
  <si>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</si>
  <si>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</si>
  <si>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</si>
  <si>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</si>
  <si>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</si>
  <si>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</si>
  <si>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</si>
  <si>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</si>
  <si>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</si>
  <si>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</si>
  <si>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</si>
  <si>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</si>
  <si>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</si>
  <si>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</si>
  <si>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</si>
  <si>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</si>
  <si>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</si>
  <si>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</si>
  <si>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</si>
  <si>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</si>
  <si>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</si>
  <si>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</si>
  <si>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</si>
  <si>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</si>
  <si>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</si>
  <si>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</si>
  <si>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</si>
  <si>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</si>
  <si>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</si>
  <si>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</si>
  <si>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</si>
  <si>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</si>
  <si>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</si>
  <si>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</si>
  <si>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</si>
  <si>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</si>
  <si>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</si>
  <si>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</si>
  <si>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</si>
  <si>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</si>
  <si>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</si>
  <si>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</si>
  <si>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</si>
  <si>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</si>
  <si>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</si>
  <si>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</si>
  <si>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</si>
  <si>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</si>
  <si>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</si>
  <si>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</si>
  <si>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</si>
  <si>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</si>
  <si>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</si>
  <si>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</si>
  <si>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</si>
  <si>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</si>
  <si>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</si>
  <si>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</si>
  <si>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</si>
  <si>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</si>
  <si>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</si>
  <si>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</si>
  <si>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</si>
  <si>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</si>
  <si>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</si>
  <si>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</si>
  <si>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</si>
  <si>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</si>
  <si>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</si>
  <si>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</si>
  <si>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</si>
  <si>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</si>
  <si>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</si>
  <si>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</si>
  <si>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</si>
  <si>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</si>
  <si>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</si>
  <si>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</si>
  <si>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</si>
  <si>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</si>
  <si>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</si>
  <si>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</si>
  <si>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</si>
  <si>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</si>
  <si>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</si>
  <si>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</si>
  <si>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</si>
  <si>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</si>
  <si>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</si>
  <si>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</si>
  <si>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</si>
  <si>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</si>
  <si>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</si>
  <si>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</si>
  <si>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</si>
  <si>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</si>
  <si>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</si>
  <si>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</si>
  <si>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</si>
  <si>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</si>
  <si>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</si>
  <si>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</si>
  <si>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</si>
  <si>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</si>
  <si>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</si>
  <si>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</si>
  <si>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</si>
  <si>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</si>
  <si>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</si>
  <si>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</si>
  <si>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</si>
  <si>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</si>
  <si>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</si>
  <si>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</si>
  <si>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</si>
  <si>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</si>
  <si>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</si>
  <si>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</si>
  <si>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</si>
  <si>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</si>
  <si>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</si>
  <si>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</si>
  <si>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</si>
  <si>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</si>
  <si>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</si>
  <si>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</si>
  <si>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</si>
  <si>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</si>
  <si>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</si>
  <si>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</si>
  <si>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</si>
  <si>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</si>
  <si>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</si>
  <si>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</si>
  <si>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</si>
  <si>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</si>
  <si>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</si>
  <si>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</si>
  <si>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</si>
  <si>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</si>
  <si>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</si>
  <si>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</si>
  <si>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</si>
  <si>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</si>
  <si>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</si>
  <si>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</si>
  <si>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</si>
  <si>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</si>
  <si>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</si>
  <si>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</si>
  <si>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</si>
  <si>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</si>
  <si>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</si>
  <si>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</si>
  <si>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</si>
  <si>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</si>
  <si>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</si>
  <si>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</si>
  <si>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</si>
  <si>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</si>
  <si>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</si>
  <si>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</si>
  <si>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</si>
  <si>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</si>
  <si>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</si>
  <si>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</si>
  <si>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</si>
  <si>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</si>
  <si>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</si>
  <si>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</si>
  <si>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</si>
  <si>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</si>
  <si>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</si>
  <si>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</si>
  <si>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</si>
  <si>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</si>
  <si>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</si>
  <si>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</si>
  <si>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</si>
  <si>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</si>
  <si>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</si>
  <si>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</si>
  <si>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</si>
  <si>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</si>
  <si>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</si>
  <si>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</si>
  <si>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</si>
  <si>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</si>
  <si>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</si>
  <si>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</si>
  <si>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</si>
  <si>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</si>
  <si>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</si>
  <si>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</si>
  <si>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</si>
  <si>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</si>
  <si>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</si>
  <si>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</si>
  <si>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</si>
  <si>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</si>
  <si>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</si>
  <si>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</si>
  <si>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</si>
  <si>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</si>
  <si>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</si>
  <si>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</si>
  <si>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</si>
  <si>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</si>
  <si>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</si>
  <si>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</si>
  <si>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</si>
  <si>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</si>
  <si>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</si>
  <si>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</si>
  <si>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</si>
  <si>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</si>
  <si>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</si>
  <si>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</si>
  <si>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</si>
  <si>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</si>
  <si>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</si>
  <si>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</si>
  <si>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</si>
  <si>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</si>
  <si>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</si>
  <si>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</si>
  <si>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</si>
  <si>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</si>
  <si>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</si>
  <si>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</si>
  <si>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</si>
  <si>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</si>
  <si>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</si>
  <si>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</si>
  <si>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</si>
  <si>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</si>
  <si>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</si>
  <si>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</si>
  <si>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</si>
  <si>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</si>
  <si>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</si>
  <si>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</si>
  <si>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</si>
  <si>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</si>
  <si>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</si>
  <si>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</si>
  <si>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</si>
  <si>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</si>
  <si>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</si>
  <si>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</si>
  <si>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</si>
  <si>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</si>
  <si>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</si>
  <si>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</si>
  <si>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</si>
  <si>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</si>
  <si>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</si>
  <si>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</si>
  <si>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</si>
  <si>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</si>
  <si>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</si>
  <si>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</si>
  <si>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</si>
  <si>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</si>
  <si>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</si>
  <si>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</si>
  <si>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</si>
  <si>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</si>
  <si>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</si>
  <si>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</si>
  <si>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</si>
  <si>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</si>
  <si>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</si>
  <si>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</si>
  <si>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</si>
  <si>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</si>
  <si>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</si>
  <si>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</si>
  <si>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</si>
  <si>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</si>
  <si>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</si>
  <si>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</si>
  <si>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</si>
  <si>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</si>
  <si>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</si>
  <si>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</si>
  <si>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</si>
  <si>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</si>
  <si>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</si>
  <si>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</si>
  <si>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</si>
  <si>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</si>
  <si>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</si>
  <si>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</si>
  <si>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</si>
  <si>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</si>
  <si>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</si>
  <si>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</si>
  <si>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</si>
  <si>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</si>
  <si>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</si>
  <si>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</si>
  <si>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</si>
  <si>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</si>
  <si>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</si>
  <si>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</si>
  <si>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</si>
  <si>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</si>
  <si>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</si>
  <si>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</si>
  <si>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</si>
  <si>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</si>
  <si>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</si>
  <si>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</si>
  <si>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</si>
  <si>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</si>
  <si>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</si>
  <si>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</si>
  <si>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</si>
  <si>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</si>
  <si>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</si>
  <si>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</si>
  <si>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</si>
  <si>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</si>
  <si>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</si>
  <si>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</si>
  <si>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</si>
  <si>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</si>
  <si>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</si>
  <si>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</si>
  <si>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</si>
  <si>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</si>
  <si>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</si>
  <si>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</si>
  <si>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</si>
  <si>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</si>
  <si>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</si>
  <si>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</si>
  <si>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</si>
  <si>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</si>
  <si>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</si>
  <si>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</si>
  <si>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</si>
  <si>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</si>
  <si>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</si>
  <si>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</si>
  <si>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</si>
  <si>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</si>
  <si>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</si>
  <si>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</si>
  <si>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</si>
  <si>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</si>
  <si>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</si>
  <si>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</si>
  <si>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</si>
  <si>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</si>
  <si>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</si>
  <si>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</si>
  <si>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</si>
  <si>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</si>
  <si>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</si>
  <si>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</si>
  <si>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</si>
  <si>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</si>
  <si>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</si>
  <si>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</si>
  <si>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</si>
  <si>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</si>
  <si>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</si>
  <si>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</si>
  <si>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</si>
  <si>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</si>
  <si>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</si>
  <si>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</si>
  <si>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</si>
  <si>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</si>
  <si>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</si>
  <si>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</si>
  <si>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</si>
  <si>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</si>
  <si>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</si>
  <si>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</si>
  <si>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</si>
  <si>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</si>
  <si>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</si>
  <si>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</si>
  <si>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</si>
  <si>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</si>
  <si>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</si>
  <si>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</si>
  <si>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</si>
  <si>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</si>
  <si>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</si>
  <si>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</si>
  <si>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</si>
  <si>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</si>
  <si>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</si>
  <si>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</si>
  <si>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</si>
  <si>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</si>
  <si>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</si>
  <si>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</si>
  <si>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</si>
  <si>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</si>
  <si>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</si>
  <si>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</si>
  <si>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</si>
  <si>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</si>
  <si>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</si>
  <si>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</si>
  <si>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</si>
  <si>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</si>
  <si>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</si>
  <si>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</si>
  <si>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</si>
  <si>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</si>
  <si>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</si>
  <si>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</si>
  <si>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</si>
  <si>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</si>
  <si>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</si>
  <si>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</si>
  <si>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</si>
  <si>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</si>
  <si>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</si>
  <si>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</si>
  <si>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</si>
  <si>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</si>
  <si>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</si>
  <si>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</si>
  <si>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</si>
  <si>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</si>
  <si>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</si>
  <si>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</si>
  <si>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</si>
  <si>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</si>
  <si>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</si>
  <si>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</si>
  <si>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</si>
  <si>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</si>
  <si>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</si>
  <si>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</si>
  <si>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</si>
  <si>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</si>
  <si>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</si>
  <si>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</si>
  <si>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</si>
  <si>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</si>
  <si>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</si>
  <si>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</si>
  <si>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</si>
  <si>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</si>
  <si>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</si>
  <si>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</si>
  <si>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</si>
  <si>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</si>
  <si>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</si>
  <si>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</si>
  <si>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</si>
  <si>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</si>
  <si>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</si>
  <si>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</si>
  <si>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</si>
  <si>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</si>
  <si>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</si>
  <si>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</si>
  <si>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</si>
  <si>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</si>
  <si>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</si>
  <si>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</si>
  <si>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</si>
  <si>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</si>
  <si>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</si>
  <si>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</si>
  <si>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</si>
  <si>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</si>
  <si>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</si>
  <si>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</si>
  <si>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</si>
  <si>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</si>
  <si>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</si>
  <si>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</si>
  <si>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</si>
  <si>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</si>
  <si>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</si>
  <si>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</si>
  <si>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</si>
  <si>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</si>
  <si>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</si>
  <si>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</si>
  <si>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</si>
  <si>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</si>
  <si>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</si>
  <si>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</si>
  <si>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</si>
  <si>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</si>
  <si>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</si>
  <si>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</si>
  <si>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</si>
  <si>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</si>
  <si>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</si>
  <si>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</si>
  <si>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</si>
  <si>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</si>
  <si>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</si>
  <si>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</si>
  <si>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</si>
  <si>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</si>
  <si>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</si>
  <si>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</si>
  <si>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</si>
  <si>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</si>
  <si>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</si>
  <si>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</si>
  <si>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</si>
  <si>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</si>
  <si>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</si>
  <si>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</si>
  <si>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</si>
  <si>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</si>
  <si>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</si>
  <si>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</si>
  <si>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</si>
  <si>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</si>
  <si>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</si>
  <si>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</si>
  <si>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</si>
  <si>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</si>
  <si>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</si>
  <si>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</si>
  <si>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</si>
  <si>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</si>
  <si>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</si>
  <si>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</si>
  <si>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</si>
  <si>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</si>
  <si>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</si>
  <si>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</si>
  <si>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</si>
  <si>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</si>
  <si>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</si>
  <si>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</si>
  <si>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</si>
  <si>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</si>
  <si>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</si>
  <si>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</si>
  <si>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</si>
  <si>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</si>
  <si>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</si>
  <si>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</si>
  <si>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</si>
  <si>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</si>
  <si>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</si>
  <si>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</si>
  <si>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</si>
  <si>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</si>
  <si>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</si>
  <si>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</si>
  <si>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</si>
  <si>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</si>
  <si>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</si>
  <si>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</si>
  <si>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</si>
  <si>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</si>
  <si>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</si>
  <si>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</si>
  <si>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</si>
  <si>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</si>
  <si>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</si>
  <si>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</si>
  <si>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</si>
  <si>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</si>
  <si>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</si>
  <si>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</si>
  <si>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</si>
  <si>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</si>
  <si>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</si>
  <si>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</si>
  <si>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</si>
  <si>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</si>
  <si>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</si>
  <si>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</si>
  <si>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</si>
  <si>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</si>
  <si>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</si>
  <si>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</si>
  <si>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</si>
  <si>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</si>
  <si>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</si>
  <si>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</si>
  <si>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</si>
  <si>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</si>
  <si>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</si>
  <si>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</si>
  <si>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</si>
  <si>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</si>
  <si>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</si>
  <si>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</si>
  <si>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</si>
  <si>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</si>
  <si>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</si>
  <si>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</si>
  <si>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</si>
  <si>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</si>
  <si>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</si>
  <si>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</si>
  <si>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</si>
  <si>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</si>
  <si>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</si>
  <si>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</si>
  <si>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</si>
  <si>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</si>
  <si>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</si>
  <si>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</si>
  <si>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</si>
  <si>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</si>
  <si>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</si>
  <si>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</si>
  <si>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</si>
  <si>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</si>
  <si>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</si>
  <si>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</si>
  <si>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</si>
  <si>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</si>
  <si>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</si>
  <si>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</si>
  <si>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</si>
  <si>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</si>
  <si>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</si>
  <si>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</si>
  <si>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</si>
  <si>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</si>
  <si>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</si>
  <si>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</si>
  <si>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</si>
  <si>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</si>
  <si>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</si>
  <si>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</si>
  <si>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</si>
  <si>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</si>
  <si>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</si>
  <si>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</si>
  <si>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</si>
  <si>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</si>
  <si>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</si>
  <si>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</si>
  <si>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</si>
  <si>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</si>
  <si>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</si>
  <si>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</si>
  <si>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</si>
  <si>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</si>
  <si>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</si>
  <si>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</si>
  <si>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</si>
  <si>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</si>
  <si>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</si>
  <si>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</si>
  <si>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</si>
  <si>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</si>
  <si>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</si>
  <si>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</si>
  <si>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</si>
  <si>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</si>
  <si>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</si>
  <si>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</si>
  <si>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</si>
  <si>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</si>
  <si>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</si>
  <si>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</si>
  <si>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</si>
  <si>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</si>
  <si>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</si>
  <si>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</si>
  <si>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</si>
  <si>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</si>
  <si>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</si>
  <si>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</si>
  <si>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</si>
  <si>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</si>
  <si>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</si>
  <si>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</si>
  <si>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</si>
  <si>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</si>
  <si>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</si>
  <si>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</si>
  <si>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</si>
  <si>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</si>
  <si>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</si>
  <si>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</si>
  <si>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</si>
  <si>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</si>
  <si>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</si>
  <si>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</si>
  <si>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</si>
  <si>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</si>
  <si>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</si>
  <si>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</si>
  <si>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</si>
  <si>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</si>
  <si>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</si>
  <si>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</si>
  <si>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</si>
  <si>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</si>
  <si>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</si>
  <si>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</si>
  <si>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</si>
  <si>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</si>
  <si>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</si>
  <si>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</si>
  <si>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</si>
  <si>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</si>
  <si>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</si>
  <si>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</si>
  <si>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</si>
  <si>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</si>
  <si>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</si>
  <si>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</si>
  <si>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</si>
  <si>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</si>
  <si>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</si>
  <si>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</si>
  <si>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</si>
  <si>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</si>
  <si>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</si>
  <si>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</si>
  <si>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</si>
  <si>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</si>
  <si>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</si>
  <si>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</si>
  <si>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</si>
  <si>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</si>
  <si>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</si>
  <si>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</si>
  <si>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</si>
  <si>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</si>
  <si>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</si>
  <si>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</si>
  <si>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</si>
  <si>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</si>
  <si>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</si>
  <si>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</si>
  <si>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</si>
  <si>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</si>
  <si>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</si>
  <si>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</si>
  <si>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</si>
  <si>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</si>
  <si>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</si>
  <si>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</si>
  <si>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</si>
  <si>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</si>
  <si>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</si>
  <si>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</si>
  <si>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</si>
  <si>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</si>
  <si>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</si>
  <si>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</si>
  <si>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</si>
  <si>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</si>
  <si>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</si>
  <si>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</si>
  <si>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</si>
  <si>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</si>
  <si>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</si>
  <si>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</si>
  <si>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</si>
  <si>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</si>
  <si>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</si>
  <si>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</si>
  <si>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</si>
  <si>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</si>
  <si>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</si>
  <si>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</si>
  <si>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</si>
  <si>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</si>
  <si>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</si>
  <si>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</si>
  <si>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</si>
  <si>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</si>
  <si>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</si>
  <si>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</si>
  <si>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</si>
  <si>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</si>
  <si>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</si>
  <si>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</si>
  <si>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</si>
  <si>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</si>
  <si>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</si>
  <si>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</si>
  <si>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</si>
  <si>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</si>
  <si>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</si>
  <si>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</si>
  <si>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</si>
  <si>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</si>
  <si>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</si>
  <si>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</si>
  <si>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</si>
  <si>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</si>
  <si>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</si>
  <si>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</si>
  <si>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</si>
  <si>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</si>
  <si>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</si>
  <si>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</si>
  <si>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</si>
  <si>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</si>
  <si>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</si>
  <si>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</si>
  <si>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</si>
  <si>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</si>
  <si>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</si>
  <si>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</si>
  <si>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</si>
  <si>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</si>
  <si>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</si>
  <si>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</si>
  <si>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</si>
  <si>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</si>
  <si>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</si>
  <si>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</si>
  <si>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</si>
  <si>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</si>
  <si>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</si>
  <si>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</si>
  <si>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</si>
  <si>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</si>
  <si>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</si>
  <si>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</si>
  <si>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</si>
  <si>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</si>
  <si>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</si>
  <si>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</si>
  <si>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</si>
  <si>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</si>
  <si>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</si>
  <si>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</si>
  <si>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</si>
  <si>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</si>
  <si>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</si>
  <si>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</si>
  <si>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</si>
  <si>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</si>
  <si>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</si>
  <si>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</si>
  <si>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</si>
  <si>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</si>
  <si>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</si>
  <si>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</si>
  <si>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</si>
  <si>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</si>
  <si>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</si>
  <si>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</si>
  <si>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</si>
  <si>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</si>
  <si>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</si>
  <si>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</si>
  <si>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</si>
  <si>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</si>
  <si>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</si>
  <si>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</si>
  <si>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</si>
  <si>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</si>
  <si>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</si>
  <si>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</si>
  <si>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</si>
  <si>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</si>
  <si>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</si>
  <si>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</si>
  <si>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</si>
  <si>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</si>
  <si>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</si>
  <si>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</si>
  <si>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</si>
  <si>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</si>
  <si>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</si>
  <si>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</si>
  <si>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</si>
  <si>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</si>
  <si>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</si>
  <si>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</si>
  <si>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</si>
  <si>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</si>
  <si>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</si>
  <si>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</si>
  <si>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</si>
  <si>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</si>
  <si>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</si>
  <si>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</si>
  <si>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</si>
  <si>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</si>
  <si>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</si>
  <si>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</si>
  <si>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</si>
  <si>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</si>
  <si>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</si>
  <si>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</si>
  <si>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</si>
  <si>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</si>
  <si>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</si>
  <si>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</si>
  <si>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</si>
  <si>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</si>
  <si>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</si>
  <si>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</si>
  <si>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</si>
  <si>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</si>
  <si>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</si>
  <si>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</si>
  <si>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</si>
  <si>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</si>
  <si>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</si>
  <si>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</si>
  <si>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</si>
  <si>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</si>
  <si>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</si>
  <si>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</si>
  <si>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</si>
  <si>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</si>
  <si>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</si>
  <si>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</si>
  <si>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</si>
  <si>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</si>
  <si>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</si>
  <si>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</si>
  <si>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</si>
  <si>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</si>
  <si>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</si>
  <si>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</si>
  <si>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</si>
  <si>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</si>
  <si>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</si>
  <si>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</si>
  <si>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</si>
  <si>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</si>
  <si>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</si>
  <si>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</si>
  <si>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</si>
  <si>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</si>
  <si>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</si>
  <si>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</si>
  <si>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</si>
  <si>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</si>
  <si>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</si>
  <si>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</si>
  <si>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</si>
  <si>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</si>
  <si>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</si>
  <si>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</si>
  <si>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</si>
  <si>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</si>
  <si>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</si>
  <si>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</si>
  <si>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</si>
  <si>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</si>
  <si>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</si>
  <si>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</si>
  <si>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</si>
  <si>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</si>
  <si>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</si>
  <si>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</si>
  <si>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</si>
  <si>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</si>
  <si>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</si>
  <si>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</si>
  <si>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</si>
  <si>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</si>
  <si>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</si>
  <si>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</si>
  <si>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</si>
  <si>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</si>
  <si>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</si>
  <si>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</si>
  <si>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</si>
  <si>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</si>
  <si>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</si>
  <si>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</si>
  <si>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</si>
  <si>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</si>
  <si>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</si>
  <si>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</si>
  <si>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</si>
  <si>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</si>
  <si>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</si>
  <si>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</si>
  <si>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</si>
  <si>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</si>
  <si>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</si>
  <si>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</si>
  <si>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</si>
  <si>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</si>
  <si>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</si>
  <si>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</si>
  <si>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</si>
  <si>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</si>
  <si>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</si>
  <si>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</si>
  <si>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</si>
  <si>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</si>
  <si>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</si>
  <si>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</si>
  <si>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</si>
  <si>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</si>
  <si>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</si>
  <si>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</si>
  <si>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</si>
  <si>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</si>
  <si>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</si>
  <si>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</si>
  <si>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</si>
  <si>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</si>
  <si>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</si>
  <si>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</si>
  <si>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</si>
  <si>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</si>
  <si>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</si>
  <si>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</si>
  <si>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</si>
  <si>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</si>
  <si>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</si>
  <si>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</si>
  <si>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</si>
  <si>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</si>
  <si>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</si>
  <si>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</si>
  <si>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</si>
  <si>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</si>
  <si>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</si>
  <si>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</si>
  <si>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</si>
  <si>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</si>
  <si>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</si>
  <si>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</si>
  <si>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</si>
  <si>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</si>
  <si>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</si>
  <si>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</si>
  <si>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</si>
  <si>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</si>
  <si>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</si>
  <si>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</si>
  <si>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</si>
  <si>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</si>
  <si>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</si>
  <si>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</si>
  <si>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</si>
  <si>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</si>
  <si>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</si>
  <si>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</si>
  <si>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</si>
  <si>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</si>
  <si>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</si>
  <si>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</si>
  <si>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</si>
  <si>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</si>
  <si>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</si>
  <si>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</si>
  <si>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</si>
  <si>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</si>
  <si>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</si>
  <si>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</si>
  <si>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</si>
  <si>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</si>
  <si>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</si>
  <si>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</si>
  <si>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</si>
  <si>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</si>
  <si>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</si>
  <si>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</si>
  <si>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</si>
  <si>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</si>
  <si>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</si>
  <si>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</si>
  <si>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</si>
  <si>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</si>
  <si>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</si>
  <si>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</si>
  <si>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</si>
  <si>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</si>
  <si>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</si>
  <si>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</si>
  <si>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</si>
  <si>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</si>
  <si>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</si>
  <si>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</si>
  <si>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</si>
  <si>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</si>
  <si>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</si>
  <si>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</si>
  <si>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</si>
  <si>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</si>
  <si>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</si>
  <si>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</si>
  <si>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</si>
  <si>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</si>
  <si>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</si>
  <si>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</si>
  <si>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</si>
  <si>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</si>
  <si>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</si>
  <si>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</si>
  <si>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</si>
  <si>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</si>
  <si>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</si>
  <si>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</si>
  <si>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</si>
  <si>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</si>
  <si>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</si>
  <si>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</si>
  <si>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</si>
  <si>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</si>
  <si>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</si>
  <si>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</si>
  <si>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</si>
  <si>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</si>
  <si>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</si>
  <si>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</si>
  <si>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</si>
  <si>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</si>
  <si>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</si>
  <si>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</si>
  <si>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</si>
  <si>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</si>
  <si>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</si>
  <si>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</si>
  <si>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</si>
  <si>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</si>
  <si>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</si>
  <si>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</si>
  <si>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</si>
  <si>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</si>
  <si>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</si>
  <si>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</si>
  <si>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</si>
  <si>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</si>
  <si>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</si>
  <si>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</si>
  <si>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</si>
  <si>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</si>
  <si>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</si>
  <si>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</si>
  <si>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</si>
  <si>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</si>
  <si>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</si>
  <si>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</si>
  <si>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</si>
  <si>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</si>
  <si>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</si>
  <si>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</si>
  <si>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</si>
  <si>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</si>
  <si>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</si>
  <si>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</si>
  <si>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</si>
  <si>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</si>
  <si>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</si>
  <si>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</si>
  <si>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</si>
  <si>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</si>
  <si>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</si>
  <si>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</si>
  <si>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</si>
  <si>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</si>
  <si>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</si>
  <si>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</si>
  <si>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</si>
  <si>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</si>
  <si>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</si>
  <si>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</si>
  <si>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</si>
  <si>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</si>
  <si>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</si>
  <si>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</si>
  <si>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</si>
  <si>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</si>
  <si>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</si>
  <si>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</si>
  <si>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</si>
  <si>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</si>
  <si>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</si>
  <si>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</si>
  <si>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</si>
  <si>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</si>
  <si>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</si>
  <si>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</si>
  <si>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</si>
  <si>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</si>
  <si>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</si>
  <si>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</si>
  <si>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</si>
  <si>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</si>
  <si>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</si>
  <si>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</si>
  <si>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</si>
  <si>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</si>
  <si>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</si>
  <si>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</si>
  <si>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</si>
  <si>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</si>
  <si>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</si>
  <si>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</si>
  <si>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</si>
  <si>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</si>
  <si>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</si>
  <si>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</si>
  <si>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</si>
  <si>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</si>
  <si>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</si>
  <si>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</si>
  <si>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</si>
  <si>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</si>
  <si>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</si>
  <si>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</si>
  <si>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</si>
  <si>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</si>
  <si>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</si>
  <si>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</si>
  <si>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</si>
  <si>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</si>
  <si>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</si>
  <si>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</si>
  <si>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</si>
  <si>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</si>
  <si>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</si>
  <si>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</si>
  <si>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</si>
  <si>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</si>
  <si>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</si>
  <si>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</si>
  <si>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</si>
  <si>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</si>
  <si>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</si>
  <si>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</si>
  <si>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</si>
  <si>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</si>
  <si>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</si>
  <si>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</si>
  <si>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</si>
  <si>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</si>
  <si>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</si>
  <si>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</si>
  <si>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</si>
  <si>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</si>
  <si>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</si>
  <si>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</si>
  <si>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</si>
  <si>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</si>
  <si>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</si>
  <si>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</si>
  <si>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</si>
  <si>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</si>
  <si>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</si>
  <si>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</si>
  <si>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</si>
  <si>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</si>
  <si>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</si>
  <si>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</si>
  <si>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</si>
  <si>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</si>
  <si>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</si>
  <si>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</si>
  <si>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</si>
  <si>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</si>
  <si>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</si>
  <si>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</si>
  <si>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</si>
  <si>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</si>
  <si>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</si>
  <si>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</si>
  <si>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</si>
  <si>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</si>
  <si>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</si>
  <si>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</si>
  <si>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</si>
  <si>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</si>
  <si>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</si>
  <si>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</si>
  <si>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</si>
  <si>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</si>
  <si>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</si>
  <si>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</si>
  <si>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</si>
  <si>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</si>
  <si>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</si>
  <si>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</si>
  <si>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</si>
  <si>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</si>
  <si>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</si>
  <si>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</si>
  <si>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</si>
  <si>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</si>
  <si>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</si>
  <si>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</si>
  <si>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</si>
  <si>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</si>
  <si>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</si>
  <si>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</si>
  <si>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</si>
  <si>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</si>
  <si>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</si>
  <si>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</si>
  <si>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</si>
  <si>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</si>
  <si>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</si>
  <si>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</si>
  <si>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</si>
  <si>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</si>
  <si>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</si>
  <si>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</si>
  <si>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</si>
  <si>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</si>
  <si>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</si>
  <si>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</si>
  <si>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</si>
  <si>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</si>
  <si>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</si>
  <si>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</si>
  <si>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</si>
  <si>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</si>
  <si>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</si>
  <si>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</si>
  <si>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</si>
  <si>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</si>
  <si>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</si>
  <si>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</si>
  <si>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</si>
  <si>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</si>
  <si>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</si>
  <si>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</si>
  <si>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</si>
  <si>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</si>
  <si>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</si>
  <si>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</si>
  <si>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</si>
  <si>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</si>
  <si>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</si>
  <si>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</si>
  <si>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</si>
  <si>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</si>
  <si>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</si>
  <si>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</si>
  <si>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</si>
  <si>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</si>
  <si>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</si>
  <si>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</si>
  <si>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</si>
  <si>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</si>
  <si>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</si>
  <si>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</si>
  <si>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</si>
  <si>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</si>
  <si>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</si>
  <si>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</si>
  <si>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</si>
  <si>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</si>
  <si>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</si>
  <si>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</si>
  <si>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</si>
  <si>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</si>
  <si>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</si>
  <si>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</si>
  <si>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</si>
  <si>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</si>
  <si>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</si>
  <si>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</si>
  <si>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</si>
  <si>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</si>
  <si>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</si>
  <si>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</si>
  <si>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</si>
  <si>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</si>
  <si>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</si>
  <si>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</si>
  <si>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</si>
  <si>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</si>
  <si>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</si>
  <si>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</si>
  <si>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</si>
  <si>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</si>
  <si>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</si>
  <si>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</si>
  <si>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</si>
  <si>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</si>
  <si>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</si>
  <si>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</si>
  <si>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</si>
  <si>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</si>
  <si>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</si>
  <si>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</si>
  <si>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</si>
  <si>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</si>
  <si>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</si>
  <si>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</si>
  <si>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</si>
  <si>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</si>
  <si>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</si>
  <si>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</si>
  <si>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</si>
  <si>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</si>
  <si>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</si>
  <si>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</si>
  <si>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</si>
  <si>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</si>
  <si>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</si>
  <si>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</si>
  <si>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</si>
  <si>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</si>
  <si>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</si>
  <si>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</si>
  <si>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</si>
  <si>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</si>
  <si>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</si>
  <si>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</si>
  <si>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</si>
  <si>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</si>
  <si>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</si>
  <si>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</si>
  <si>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</si>
  <si>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</si>
  <si>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</si>
  <si>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</si>
  <si>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</si>
  <si>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</si>
  <si>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</si>
  <si>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</si>
  <si>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</si>
  <si>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</si>
  <si>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</si>
  <si>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</si>
  <si>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</si>
  <si>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</si>
  <si>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</si>
  <si>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</si>
  <si>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</si>
  <si>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</si>
  <si>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</si>
  <si>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</si>
  <si>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</si>
  <si>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</si>
  <si>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</si>
  <si>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</si>
  <si>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</si>
  <si>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</si>
  <si>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</si>
  <si>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</si>
  <si>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</si>
  <si>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</si>
  <si>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</si>
  <si>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</si>
  <si>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</si>
  <si>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</si>
  <si>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</si>
  <si>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</si>
  <si>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</si>
  <si>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</si>
  <si>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</si>
  <si>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</si>
  <si>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</si>
  <si>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</si>
  <si>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</si>
  <si>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</si>
  <si>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</si>
  <si>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</si>
  <si>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</si>
  <si>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</si>
  <si>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</si>
  <si>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</si>
  <si>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</si>
  <si>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</si>
  <si>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</si>
  <si>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</si>
  <si>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</si>
  <si>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</si>
  <si>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</si>
  <si>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</si>
  <si>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</si>
  <si>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</si>
  <si>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</si>
  <si>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</si>
  <si>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</si>
  <si>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</si>
  <si>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</si>
  <si>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</si>
  <si>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</si>
  <si>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</si>
  <si>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</si>
  <si>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</si>
  <si>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</si>
  <si>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</si>
  <si>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</si>
  <si>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</si>
  <si>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</si>
  <si>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</si>
  <si>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</si>
  <si>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</si>
  <si>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</si>
  <si>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</si>
  <si>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</si>
  <si>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</si>
  <si>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</si>
  <si>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</si>
  <si>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</si>
  <si>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</si>
  <si>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</si>
  <si>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</si>
  <si>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</si>
  <si>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</si>
  <si>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</si>
  <si>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</si>
  <si>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</si>
  <si>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</si>
  <si>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</si>
  <si>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</si>
  <si>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</si>
  <si>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</si>
  <si>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</si>
  <si>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</si>
  <si>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</si>
  <si>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</si>
  <si>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</si>
  <si>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</si>
  <si>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</si>
  <si>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</si>
  <si>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</si>
  <si>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</si>
  <si>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</si>
  <si>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</si>
  <si>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</si>
  <si>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</si>
  <si>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</si>
  <si>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</si>
  <si>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</si>
  <si>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</si>
  <si>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</si>
  <si>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</si>
  <si>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</si>
  <si>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</si>
  <si>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</si>
  <si>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</si>
  <si>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</si>
  <si>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</si>
  <si>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</si>
  <si>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</si>
  <si>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</si>
  <si>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</si>
  <si>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</si>
  <si>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</si>
  <si>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</si>
  <si>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</si>
  <si>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</si>
  <si>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</si>
  <si>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</si>
  <si>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</si>
  <si>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</si>
  <si>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</si>
  <si>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</si>
  <si>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</si>
  <si>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</si>
  <si>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</si>
  <si>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</si>
  <si>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</si>
  <si>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</si>
  <si>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</si>
  <si>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</si>
  <si>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</si>
  <si>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</si>
  <si>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</si>
  <si>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</si>
  <si>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</si>
  <si>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</si>
  <si>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</si>
  <si>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</si>
  <si>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</si>
  <si>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</si>
  <si>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</si>
  <si>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</si>
  <si>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</si>
  <si>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</si>
  <si>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</si>
  <si>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</si>
  <si>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</si>
  <si>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</si>
  <si>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</si>
  <si>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</si>
  <si>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</si>
  <si>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</si>
  <si>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</si>
  <si>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</si>
  <si>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</si>
  <si>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</si>
  <si>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</si>
  <si>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</si>
  <si>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</si>
  <si>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</si>
  <si>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</si>
  <si>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</si>
  <si>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</si>
  <si>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</si>
  <si>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</si>
  <si>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</si>
  <si>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</si>
  <si>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</si>
  <si>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</si>
  <si>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</si>
  <si>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</si>
  <si>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</si>
  <si>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</si>
  <si>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</si>
  <si>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</si>
  <si>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</si>
  <si>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</si>
  <si>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</si>
  <si>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</si>
  <si>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</si>
  <si>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</si>
  <si>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</si>
  <si>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</si>
  <si>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</si>
  <si>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</si>
  <si>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</si>
  <si>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</si>
  <si>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</si>
  <si>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</si>
  <si>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</si>
  <si>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</si>
  <si>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</si>
  <si>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</si>
  <si>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</si>
  <si>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</si>
  <si>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</si>
  <si>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</si>
  <si>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</si>
  <si>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</si>
  <si>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</si>
  <si>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</si>
  <si>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</si>
  <si>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</si>
  <si>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</si>
  <si>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</si>
  <si>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</si>
  <si>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</si>
  <si>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</si>
  <si>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</si>
  <si>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</si>
  <si>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</si>
  <si>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</si>
  <si>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</si>
  <si>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</si>
  <si>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</si>
  <si>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</si>
  <si>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</si>
  <si>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</si>
  <si>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</si>
  <si>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</si>
  <si>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</si>
  <si>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</si>
  <si>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</si>
  <si>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</si>
  <si>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</si>
  <si>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</si>
  <si>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</si>
  <si>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</si>
  <si>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</si>
  <si>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</si>
  <si>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</si>
  <si>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</si>
  <si>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</si>
  <si>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</si>
  <si>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</si>
  <si>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</si>
  <si>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</si>
  <si>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</si>
  <si>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</si>
  <si>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</si>
  <si>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</si>
  <si>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</si>
  <si>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</si>
  <si>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</si>
  <si>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</si>
  <si>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</si>
  <si>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</si>
  <si>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</si>
  <si>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</si>
  <si>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</si>
  <si>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</si>
  <si>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</si>
  <si>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</si>
  <si>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</si>
  <si>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</si>
  <si>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</si>
  <si>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</si>
  <si>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</si>
  <si>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</si>
  <si>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</si>
  <si>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</si>
  <si>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</si>
  <si>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</si>
  <si>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</si>
  <si>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</si>
  <si>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</si>
  <si>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</si>
  <si>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</si>
  <si>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</si>
  <si>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</si>
  <si>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</si>
  <si>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</si>
  <si>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</si>
  <si>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</si>
  <si>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</si>
  <si>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</si>
  <si>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</si>
  <si>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</si>
  <si>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</si>
  <si>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</si>
  <si>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</si>
  <si>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</si>
  <si>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</si>
  <si>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</si>
  <si>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</si>
  <si>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</si>
  <si>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</si>
  <si>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</si>
  <si>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</si>
  <si>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</si>
  <si>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</si>
  <si>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</si>
  <si>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</si>
  <si>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</si>
  <si>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</si>
  <si>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</si>
  <si>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</si>
  <si>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</si>
  <si>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</si>
  <si>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</si>
  <si>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</si>
  <si>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</si>
  <si>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</si>
  <si>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</si>
  <si>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</si>
  <si>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</si>
  <si>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</si>
  <si>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</si>
  <si>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</si>
  <si>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</si>
  <si>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</si>
  <si>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</si>
  <si>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</si>
  <si>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</si>
  <si>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</si>
  <si>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</si>
  <si>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</si>
  <si>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</si>
  <si>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</si>
  <si>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</si>
  <si>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</si>
  <si>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</si>
  <si>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</si>
  <si>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</si>
  <si>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</si>
  <si>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</si>
  <si>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</si>
  <si>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</si>
  <si>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</si>
  <si>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</si>
  <si>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</si>
  <si>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</si>
  <si>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</si>
  <si>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</si>
  <si>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</si>
  <si>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</si>
  <si>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</si>
  <si>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</si>
  <si>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</si>
  <si>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</si>
  <si>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</si>
  <si>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</si>
  <si>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</si>
  <si>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</si>
  <si>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</si>
  <si>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</si>
  <si>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</si>
  <si>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</si>
  <si>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</si>
  <si>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</si>
  <si>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</si>
  <si>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</si>
  <si>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</si>
  <si>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</si>
  <si>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</si>
  <si>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</si>
  <si>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</si>
  <si>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</si>
  <si>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</si>
  <si>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</si>
  <si>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</si>
  <si>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</si>
  <si>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</si>
  <si>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</si>
  <si>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</si>
  <si>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</si>
  <si>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</si>
  <si>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</si>
  <si>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</si>
  <si>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</si>
  <si>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</si>
  <si>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</si>
  <si>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</si>
  <si>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</si>
  <si>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</si>
  <si>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</si>
  <si>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</si>
  <si>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</si>
  <si>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</si>
  <si>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</si>
  <si>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</si>
  <si>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</si>
  <si>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</si>
  <si>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</si>
  <si>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</si>
  <si>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</si>
  <si>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</si>
  <si>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</si>
  <si>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</si>
  <si>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</si>
  <si>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</si>
  <si>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</si>
  <si>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</si>
  <si>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</si>
  <si>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</si>
  <si>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</si>
  <si>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</si>
  <si>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</si>
  <si>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</si>
  <si>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</si>
  <si>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</si>
  <si>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</si>
  <si>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</si>
  <si>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</si>
  <si>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</si>
  <si>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</si>
  <si>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</si>
  <si>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</si>
  <si>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</si>
  <si>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</si>
  <si>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</si>
  <si>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</si>
  <si>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</si>
  <si>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</si>
  <si>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</si>
  <si>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</si>
  <si>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</si>
  <si>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</si>
  <si>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</si>
  <si>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</si>
  <si>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</si>
  <si>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</si>
  <si>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</si>
  <si>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</si>
  <si>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</si>
  <si>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</si>
  <si>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</si>
  <si>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</si>
  <si>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</si>
  <si>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</si>
  <si>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</si>
  <si>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</si>
  <si>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</si>
  <si>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</si>
  <si>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</si>
  <si>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</si>
  <si>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</si>
  <si>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</si>
  <si>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</si>
  <si>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</si>
  <si>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</si>
  <si>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</si>
  <si>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</si>
  <si>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</si>
  <si>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</si>
  <si>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</si>
  <si>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</si>
  <si>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</si>
  <si>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</si>
  <si>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</si>
  <si>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</si>
  <si>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</si>
  <si>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</si>
  <si>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</si>
  <si>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</si>
  <si>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</si>
  <si>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</si>
  <si>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</si>
  <si>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</si>
  <si>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</si>
  <si>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</si>
  <si>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</si>
  <si>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</si>
  <si>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</si>
  <si>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</si>
  <si>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</si>
  <si>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</si>
  <si>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</si>
  <si>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</si>
  <si>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</si>
  <si>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</si>
  <si>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</si>
  <si>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</si>
  <si>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</si>
  <si>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</si>
  <si>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</si>
  <si>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</si>
  <si>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</si>
  <si>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</si>
  <si>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</si>
  <si>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</si>
  <si>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</si>
  <si>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</si>
  <si>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</si>
  <si>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</si>
  <si>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</si>
  <si>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</si>
  <si>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</si>
  <si>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</si>
  <si>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</si>
  <si>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</si>
  <si>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</si>
  <si>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</si>
  <si>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</si>
  <si>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</si>
  <si>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</si>
  <si>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</si>
  <si>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</si>
  <si>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</si>
  <si>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</si>
  <si>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</si>
  <si>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</si>
  <si>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</si>
  <si>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</si>
  <si>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</si>
  <si>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</si>
  <si>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</si>
  <si>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</si>
  <si>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</si>
  <si>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</si>
  <si>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</si>
  <si>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</si>
  <si>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</si>
  <si>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</si>
  <si>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</si>
  <si>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</si>
  <si>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</si>
  <si>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</si>
  <si>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</si>
  <si>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</si>
  <si>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</si>
  <si>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</si>
  <si>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</si>
  <si>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</si>
  <si>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</si>
  <si>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</si>
  <si>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</si>
  <si>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</si>
  <si>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</si>
  <si>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</si>
  <si>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</si>
  <si>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</si>
  <si>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</si>
  <si>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</si>
  <si>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</si>
  <si>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</si>
  <si>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</si>
  <si>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</si>
  <si>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</si>
  <si>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</si>
  <si>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</si>
  <si>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</si>
  <si>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</si>
  <si>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</si>
  <si>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</si>
  <si>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</si>
  <si>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</si>
  <si>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</si>
  <si>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</si>
  <si>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</si>
  <si>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</si>
  <si>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</si>
  <si>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</si>
  <si>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</si>
  <si>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</si>
  <si>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</si>
  <si>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</si>
  <si>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</si>
  <si>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</si>
  <si>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</si>
  <si>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</si>
  <si>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</si>
  <si>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</si>
  <si>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</si>
  <si>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</si>
  <si>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</si>
  <si>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</si>
  <si>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</si>
  <si>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</si>
  <si>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</si>
  <si>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</si>
  <si>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</si>
  <si>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</si>
  <si>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</si>
  <si>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</si>
  <si>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</si>
  <si>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</si>
  <si>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</si>
  <si>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</si>
  <si>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</si>
  <si>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</si>
  <si>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</si>
  <si>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</si>
  <si>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</si>
  <si>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</si>
  <si>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</si>
  <si>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</si>
  <si>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</si>
  <si>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</si>
  <si>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</si>
  <si>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</si>
  <si>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</si>
  <si>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</si>
  <si>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</si>
  <si>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</si>
  <si>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</si>
  <si>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</si>
  <si>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</si>
  <si>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</si>
  <si>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</si>
  <si>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</si>
  <si>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</si>
  <si>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</si>
  <si>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</si>
  <si>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</si>
  <si>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</si>
  <si>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</si>
  <si>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</si>
  <si>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</si>
  <si>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</si>
  <si>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</si>
  <si>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</si>
  <si>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</si>
  <si>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</si>
  <si>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</si>
  <si>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</si>
  <si>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</si>
  <si>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</si>
  <si>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</si>
  <si>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</si>
  <si>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</si>
  <si>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</si>
  <si>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</si>
  <si>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</si>
  <si>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</si>
  <si>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</si>
  <si>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</si>
  <si>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</si>
  <si>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</si>
  <si>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</si>
  <si>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</si>
  <si>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</si>
  <si>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</si>
  <si>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</si>
  <si>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</si>
  <si>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</si>
  <si>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</si>
  <si>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</si>
  <si>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</si>
  <si>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</si>
  <si>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</si>
  <si>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</si>
  <si>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</si>
  <si>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</si>
  <si>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</si>
  <si>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</si>
  <si>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</si>
  <si>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</si>
  <si>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</si>
  <si>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</si>
  <si>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</si>
  <si>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</si>
  <si>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</si>
  <si>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</si>
  <si>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</si>
  <si>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</si>
  <si>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</si>
  <si>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</si>
  <si>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</si>
  <si>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</si>
  <si>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</si>
  <si>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</si>
  <si>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</si>
  <si>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</si>
  <si>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</si>
  <si>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</si>
  <si>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</si>
  <si>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</si>
  <si>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</si>
  <si>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</si>
  <si>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</si>
  <si>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</si>
  <si>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</si>
  <si>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</si>
  <si>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</si>
  <si>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</si>
  <si>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</si>
  <si>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</si>
  <si>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</si>
  <si>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</si>
  <si>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</si>
  <si>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</si>
  <si>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</si>
  <si>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</si>
  <si>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</si>
  <si>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</si>
  <si>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</si>
  <si>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</si>
  <si>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</si>
  <si>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</si>
  <si>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</si>
  <si>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</si>
  <si>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</si>
  <si>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</si>
  <si>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</si>
  <si>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</si>
  <si>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</si>
  <si>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</si>
  <si>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</si>
  <si>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</si>
  <si>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</si>
  <si>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</si>
  <si>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</si>
  <si>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</si>
  <si>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</si>
  <si>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</si>
  <si>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</si>
  <si>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</si>
  <si>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</si>
  <si>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</si>
  <si>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</si>
  <si>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</si>
  <si>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</si>
  <si>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</si>
  <si>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</si>
  <si>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</si>
  <si>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</si>
  <si>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</si>
  <si>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</si>
  <si>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</si>
  <si>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</si>
  <si>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</si>
  <si>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</si>
  <si>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</si>
  <si>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</si>
  <si>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</si>
  <si>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</si>
  <si>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</si>
  <si>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</si>
  <si>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</si>
  <si>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</si>
  <si>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</si>
  <si>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</si>
  <si>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</si>
  <si>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</si>
  <si>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</si>
  <si>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</si>
  <si>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</si>
  <si>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</si>
  <si>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</si>
  <si>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</si>
  <si>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</si>
  <si>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</si>
  <si>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</si>
  <si>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</si>
  <si>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</si>
  <si>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</si>
  <si>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</si>
  <si>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</si>
  <si>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</si>
  <si>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</si>
  <si>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</si>
  <si>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</si>
  <si>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</si>
  <si>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</si>
  <si>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</si>
  <si>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</si>
  <si>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</si>
  <si>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</si>
  <si>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</si>
  <si>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</si>
  <si>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</si>
  <si>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</si>
  <si>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</si>
  <si>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</si>
  <si>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</si>
  <si>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</si>
  <si>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</si>
  <si>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</si>
  <si>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</si>
  <si>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</si>
  <si>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</si>
  <si>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</si>
  <si>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</si>
  <si>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</si>
  <si>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</si>
  <si>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</si>
  <si>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</si>
  <si>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</si>
  <si>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</si>
  <si>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</si>
  <si>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</si>
  <si>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</si>
  <si>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</si>
  <si>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</si>
  <si>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</si>
  <si>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</si>
  <si>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</si>
  <si>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</si>
  <si>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</si>
  <si>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</si>
  <si>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</si>
  <si>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</si>
  <si>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</si>
  <si>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</si>
  <si>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</si>
  <si>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</si>
  <si>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</si>
  <si>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</si>
  <si>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</si>
  <si>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</si>
  <si>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</si>
  <si>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</si>
  <si>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</si>
  <si>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</si>
  <si>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</si>
  <si>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</si>
  <si>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</si>
  <si>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</si>
  <si>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</si>
  <si>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</si>
  <si>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</si>
  <si>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</si>
  <si>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</si>
  <si>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</si>
  <si>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</si>
  <si>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</si>
  <si>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</si>
  <si>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</si>
  <si>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</si>
  <si>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</si>
  <si>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</si>
  <si>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</si>
  <si>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</si>
  <si>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</si>
  <si>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</si>
  <si>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</si>
  <si>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</si>
  <si>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</si>
  <si>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</si>
  <si>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</si>
  <si>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</si>
  <si>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</si>
  <si>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</si>
  <si>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</si>
  <si>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</si>
  <si>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</si>
  <si>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</si>
  <si>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</si>
  <si>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</si>
  <si>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</si>
  <si>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</si>
  <si>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</si>
  <si>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</si>
  <si>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</si>
  <si>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</si>
  <si>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</si>
  <si>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</si>
  <si>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</si>
  <si>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</si>
  <si>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</si>
  <si>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</si>
  <si>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</si>
  <si>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</si>
  <si>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</si>
  <si>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</si>
  <si>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</si>
  <si>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</si>
  <si>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</si>
  <si>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</si>
  <si>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</si>
  <si>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</si>
  <si>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</si>
  <si>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</si>
  <si>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</si>
  <si>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</si>
  <si>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</si>
  <si>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</si>
  <si>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</si>
  <si>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</si>
  <si>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</si>
  <si>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</si>
  <si>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</si>
  <si>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</si>
  <si>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</si>
  <si>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</si>
  <si>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</si>
  <si>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</si>
  <si>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</si>
  <si>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</si>
  <si>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</si>
  <si>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</si>
  <si>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</si>
  <si>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</si>
  <si>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</si>
  <si>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</si>
  <si>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</si>
  <si>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</si>
  <si>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</si>
  <si>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</si>
  <si>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</si>
  <si>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</si>
  <si>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</si>
  <si>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</si>
  <si>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</si>
  <si>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</si>
  <si>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</si>
  <si>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</si>
  <si>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</si>
  <si>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</si>
  <si>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</si>
  <si>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</si>
  <si>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</si>
  <si>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</si>
  <si>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</si>
  <si>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</si>
  <si>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</si>
  <si>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</si>
  <si>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</si>
  <si>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</si>
  <si>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</si>
  <si>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</si>
  <si>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</si>
  <si>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</si>
  <si>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</si>
  <si>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</si>
  <si>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</si>
  <si>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</si>
  <si>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</si>
  <si>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</si>
  <si>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</si>
  <si>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</si>
  <si>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</si>
  <si>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</si>
  <si>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</si>
  <si>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</si>
  <si>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</si>
  <si>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</si>
  <si>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</si>
  <si>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</si>
  <si>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</si>
  <si>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</si>
  <si>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</si>
  <si>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</si>
  <si>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</si>
  <si>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</si>
  <si>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</si>
  <si>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</si>
  <si>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</si>
  <si>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</si>
  <si>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</si>
  <si>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</si>
  <si>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</si>
  <si>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</si>
  <si>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</si>
  <si>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</si>
  <si>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</si>
  <si>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</si>
  <si>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</si>
  <si>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</si>
  <si>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</si>
  <si>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</si>
  <si>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</si>
  <si>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</si>
  <si>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</si>
  <si>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</si>
  <si>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</si>
  <si>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</si>
  <si>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</si>
  <si>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</si>
  <si>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</si>
  <si>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</si>
  <si>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</si>
  <si>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</si>
  <si>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</si>
  <si>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</si>
  <si>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</si>
  <si>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</si>
  <si>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</si>
  <si>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</si>
  <si>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</si>
  <si>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</si>
  <si>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</si>
  <si>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</si>
  <si>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</si>
  <si>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</si>
  <si>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</si>
  <si>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</si>
  <si>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</si>
  <si>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</si>
  <si>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</si>
  <si>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</si>
  <si>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</si>
  <si>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</si>
  <si>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</si>
  <si>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</si>
  <si>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</si>
  <si>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</si>
  <si>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</si>
  <si>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</si>
  <si>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</si>
  <si>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</si>
  <si>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</si>
  <si>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</si>
  <si>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</si>
  <si>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</si>
  <si>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</si>
  <si>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</si>
  <si>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</si>
  <si>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</si>
  <si>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</si>
  <si>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</si>
  <si>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</si>
  <si>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</si>
  <si>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</si>
  <si>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</si>
  <si>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</si>
  <si>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</si>
  <si>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</si>
  <si>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</si>
  <si>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</si>
  <si>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</si>
  <si>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</si>
  <si>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</si>
  <si>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</si>
  <si>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</si>
  <si>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</si>
  <si>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</si>
  <si>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</si>
  <si>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</si>
  <si>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</si>
  <si>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</si>
  <si>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</si>
  <si>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</si>
  <si>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</si>
  <si>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</si>
  <si>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</si>
  <si>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</si>
  <si>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</si>
  <si>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</si>
  <si>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</si>
  <si>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</si>
  <si>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</si>
  <si>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</si>
  <si>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</si>
  <si>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</si>
  <si>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</si>
  <si>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</si>
  <si>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</si>
  <si>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</si>
  <si>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</si>
  <si>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</si>
  <si>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</si>
  <si>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</si>
  <si>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</si>
  <si>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</si>
  <si>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</si>
  <si>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</si>
  <si>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</si>
  <si>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</si>
  <si>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</si>
  <si>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</si>
  <si>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</si>
  <si>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</si>
  <si>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</si>
  <si>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</si>
  <si>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</si>
  <si>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</si>
  <si>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</si>
  <si>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</si>
  <si>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</si>
  <si>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</si>
  <si>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</si>
  <si>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</si>
  <si>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</si>
  <si>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</si>
  <si>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</si>
  <si>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</si>
  <si>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</si>
  <si>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</si>
  <si>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</si>
  <si>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</si>
  <si>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</si>
  <si>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</si>
  <si>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</si>
  <si>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</si>
  <si>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</si>
  <si>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</si>
  <si>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</si>
  <si>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</si>
  <si>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</si>
  <si>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</si>
  <si>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</si>
  <si>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</si>
  <si>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</si>
  <si>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</si>
  <si>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</si>
  <si>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</si>
  <si>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</si>
  <si>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</si>
  <si>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</si>
  <si>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</si>
  <si>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</si>
  <si>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</si>
  <si>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</si>
  <si>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</si>
  <si>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</si>
  <si>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</si>
  <si>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</si>
  <si>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</si>
  <si>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</si>
  <si>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</si>
  <si>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</si>
  <si>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</si>
  <si>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</si>
  <si>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</si>
  <si>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</si>
  <si>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</si>
  <si>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</si>
  <si>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</si>
  <si>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</si>
  <si>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</si>
  <si>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</si>
  <si>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</si>
  <si>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</si>
  <si>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</si>
  <si>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</si>
  <si>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</si>
  <si>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</si>
  <si>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</si>
  <si>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</si>
  <si>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</si>
  <si>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</si>
  <si>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</si>
  <si>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</si>
  <si>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</si>
  <si>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</si>
  <si>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</si>
  <si>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</si>
  <si>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</si>
  <si>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</si>
  <si>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</si>
  <si>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</si>
  <si>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</si>
  <si>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</si>
  <si>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</si>
  <si>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</si>
  <si>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</si>
  <si>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</si>
  <si>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</si>
  <si>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</si>
  <si>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</si>
  <si>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</si>
  <si>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</si>
  <si>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</si>
  <si>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</si>
  <si>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</si>
  <si>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</si>
  <si>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</si>
  <si>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</si>
  <si>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</si>
  <si>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</si>
  <si>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</si>
  <si>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</si>
  <si>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</si>
  <si>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</si>
  <si>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</si>
  <si>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</si>
  <si>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</si>
  <si>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</si>
  <si>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</si>
  <si>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</si>
  <si>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</si>
  <si>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</si>
  <si>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</si>
  <si>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</si>
  <si>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</si>
  <si>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</si>
  <si>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</si>
  <si>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</si>
  <si>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</si>
  <si>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</si>
  <si>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</si>
  <si>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</si>
  <si>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</si>
  <si>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</si>
  <si>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</si>
  <si>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</si>
  <si>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</si>
  <si>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</si>
  <si>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</si>
  <si>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</si>
  <si>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</si>
  <si>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</si>
  <si>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</si>
  <si>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</si>
  <si>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</si>
  <si>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</si>
  <si>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</si>
  <si>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</si>
  <si>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</si>
  <si>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</si>
  <si>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</si>
  <si>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</si>
  <si>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</si>
  <si>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</si>
  <si>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</si>
  <si>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</si>
  <si>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</si>
  <si>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</si>
  <si>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</si>
  <si>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</si>
  <si>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</si>
  <si>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</si>
  <si>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</si>
  <si>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</si>
  <si>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</si>
  <si>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</si>
  <si>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</si>
  <si>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</si>
  <si>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</si>
  <si>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</si>
  <si>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</si>
  <si>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</si>
  <si>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</si>
  <si>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</si>
  <si>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</si>
  <si>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</si>
  <si>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</si>
  <si>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</si>
  <si>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</si>
  <si>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</si>
  <si>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</si>
  <si>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</si>
  <si>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</si>
  <si>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</si>
  <si>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</si>
  <si>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</si>
  <si>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</si>
  <si>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</si>
  <si>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</si>
  <si>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</si>
  <si>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</si>
  <si>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</si>
  <si>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</si>
  <si>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</si>
  <si>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</si>
  <si>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</si>
  <si>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</si>
  <si>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</si>
  <si>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</si>
  <si>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</si>
  <si>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</si>
  <si>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</si>
  <si>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</si>
  <si>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</si>
  <si>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</si>
  <si>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</si>
  <si>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</si>
  <si>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</si>
  <si>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</si>
  <si>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</si>
  <si>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</si>
  <si>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</si>
  <si>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</si>
  <si>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</si>
  <si>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</si>
  <si>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</si>
  <si>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</si>
  <si>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</si>
  <si>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</si>
  <si>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</si>
  <si>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</si>
  <si>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</si>
  <si>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</si>
  <si>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</si>
  <si>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</si>
  <si>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</si>
  <si>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</si>
  <si>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</si>
  <si>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</si>
  <si>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</si>
  <si>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</si>
  <si>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</si>
  <si>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</si>
  <si>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</si>
  <si>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</si>
  <si>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</si>
  <si>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</si>
  <si>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</si>
  <si>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</si>
  <si>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</si>
  <si>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</si>
  <si>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</si>
  <si>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</si>
  <si>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</si>
  <si>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</si>
  <si>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</si>
  <si>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</si>
  <si>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</si>
  <si>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</si>
  <si>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</si>
  <si>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</si>
  <si>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</si>
  <si>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</si>
  <si>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</si>
  <si>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</si>
  <si>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</si>
  <si>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</si>
  <si>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</si>
  <si>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</si>
  <si>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</si>
  <si>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</si>
  <si>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</si>
  <si>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</si>
  <si>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</si>
  <si>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</si>
  <si>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</si>
  <si>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</si>
  <si>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</si>
  <si>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</si>
  <si>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</si>
  <si>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</si>
  <si>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</si>
  <si>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</si>
  <si>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</si>
  <si>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</si>
  <si>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</si>
  <si>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</si>
  <si>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</si>
  <si>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</si>
  <si>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</si>
  <si>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</si>
  <si>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</si>
  <si>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</si>
  <si>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</si>
  <si>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</si>
  <si>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</si>
  <si>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</si>
  <si>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</si>
  <si>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</si>
  <si>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</si>
  <si>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</si>
  <si>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</si>
  <si>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</si>
  <si>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</si>
  <si>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</si>
  <si>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</si>
  <si>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</si>
  <si>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</si>
  <si>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</si>
  <si>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</si>
  <si>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</si>
  <si>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</si>
  <si>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</si>
  <si>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</si>
  <si>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</si>
  <si>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</si>
  <si>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</si>
  <si>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</si>
  <si>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</si>
  <si>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</si>
  <si>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</si>
  <si>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</si>
  <si>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</si>
  <si>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</si>
  <si>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</si>
  <si>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</si>
  <si>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</si>
  <si>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</si>
  <si>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</si>
  <si>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</si>
  <si>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</si>
  <si>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</si>
  <si>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</si>
  <si>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</si>
  <si>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</si>
  <si>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</si>
  <si>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</si>
  <si>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</si>
  <si>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</si>
  <si>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</si>
  <si>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</si>
  <si>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</si>
  <si>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</si>
  <si>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</si>
  <si>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</si>
  <si>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</si>
  <si>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</si>
  <si>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</si>
  <si>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</si>
  <si>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</si>
  <si>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</si>
  <si>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</si>
  <si>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</si>
  <si>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</si>
  <si>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</si>
  <si>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</si>
  <si>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</si>
  <si>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</si>
  <si>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</si>
  <si>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</si>
  <si>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</si>
  <si>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</si>
  <si>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</si>
  <si>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</si>
  <si>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</si>
  <si>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</si>
  <si>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</si>
  <si>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</si>
  <si>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</si>
  <si>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</si>
  <si>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</si>
  <si>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</si>
  <si>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</si>
  <si>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</si>
  <si>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</si>
  <si>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</si>
  <si>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</si>
  <si>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</si>
  <si>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</si>
  <si>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</si>
  <si>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</si>
  <si>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</si>
  <si>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</si>
  <si>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</si>
  <si>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</si>
  <si>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</si>
  <si>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</si>
  <si>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</si>
  <si>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</si>
  <si>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</si>
  <si>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</si>
  <si>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</si>
  <si>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</si>
  <si>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</si>
  <si>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</si>
  <si>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</si>
  <si>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</si>
  <si>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</si>
  <si>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</si>
  <si>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</si>
  <si>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</si>
  <si>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</si>
  <si>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</si>
  <si>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</si>
  <si>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</si>
  <si>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</si>
  <si>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</si>
  <si>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</si>
  <si>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</si>
  <si>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</si>
  <si>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</si>
  <si>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</si>
  <si>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</si>
  <si>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</si>
  <si>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</si>
  <si>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</si>
  <si>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</si>
  <si>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</si>
  <si>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</si>
  <si>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</si>
  <si>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</si>
  <si>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</si>
  <si>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</si>
  <si>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</si>
  <si>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</si>
  <si>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</si>
  <si>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</si>
  <si>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</si>
  <si>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</si>
  <si>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</si>
  <si>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</si>
  <si>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</si>
  <si>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</si>
  <si>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</si>
  <si>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</si>
  <si>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</si>
  <si>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</si>
  <si>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</si>
  <si>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</si>
  <si>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</si>
  <si>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</si>
  <si>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</si>
  <si>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</si>
  <si>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</si>
  <si>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</si>
  <si>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</si>
  <si>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</si>
  <si>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</si>
  <si>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</si>
  <si>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</si>
  <si>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</si>
  <si>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</si>
  <si>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</si>
  <si>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</si>
  <si>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</si>
  <si>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</si>
  <si>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</si>
  <si>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</si>
  <si>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</si>
  <si>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</si>
  <si>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</si>
  <si>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</si>
  <si>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</si>
  <si>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</si>
  <si>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</si>
  <si>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</si>
  <si>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</si>
  <si>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</si>
  <si>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</si>
  <si>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</si>
  <si>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</si>
  <si>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</si>
  <si>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</si>
  <si>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</si>
  <si>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</si>
  <si>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</si>
  <si>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</si>
  <si>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</si>
  <si>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</si>
  <si>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</si>
  <si>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</si>
  <si>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</si>
  <si>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</si>
  <si>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</si>
  <si>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</si>
  <si>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</si>
  <si>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</si>
  <si>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</si>
  <si>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</si>
  <si>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</si>
  <si>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</si>
  <si>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</si>
  <si>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</si>
  <si>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</si>
  <si>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</si>
  <si>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</si>
  <si>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</si>
  <si>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</si>
  <si>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</si>
  <si>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</si>
  <si>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</si>
  <si>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</si>
  <si>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</si>
  <si>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</si>
  <si>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</si>
  <si>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</si>
  <si>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</si>
  <si>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</si>
  <si>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</si>
  <si>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</si>
  <si>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</si>
  <si>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</si>
  <si>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</si>
  <si>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</si>
  <si>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</si>
  <si>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</si>
  <si>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</si>
  <si>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</si>
  <si>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</si>
  <si>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</si>
  <si>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</si>
  <si>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</si>
  <si>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</si>
  <si>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</si>
  <si>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</si>
  <si>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</si>
  <si>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</si>
  <si>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</si>
  <si>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</si>
  <si>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</si>
  <si>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</si>
  <si>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</si>
  <si>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</si>
  <si>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</si>
  <si>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</si>
  <si>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</si>
  <si>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</si>
  <si>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</si>
  <si>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</si>
  <si>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</si>
  <si>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</si>
  <si>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</si>
  <si>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</si>
  <si>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</si>
  <si>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</si>
  <si>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</si>
  <si>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</si>
  <si>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</si>
  <si>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</si>
  <si>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</si>
  <si>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</si>
  <si>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</si>
  <si>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</si>
  <si>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</si>
  <si>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</si>
  <si>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</si>
  <si>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</si>
  <si>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</si>
  <si>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</si>
  <si>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</si>
  <si>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</si>
  <si>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</si>
  <si>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</si>
  <si>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</si>
  <si>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</si>
  <si>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</si>
  <si>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</si>
  <si>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</si>
  <si>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</si>
  <si>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</si>
  <si>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</si>
  <si>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</si>
  <si>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</si>
  <si>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</si>
  <si>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</si>
  <si>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</si>
  <si>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</si>
  <si>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</si>
  <si>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</si>
  <si>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</si>
  <si>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</si>
  <si>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</si>
  <si>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</si>
  <si>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</si>
  <si>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</si>
  <si>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</si>
  <si>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</si>
  <si>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</si>
  <si>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</si>
  <si>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</si>
  <si>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</si>
  <si>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</si>
  <si>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</si>
  <si>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</si>
  <si>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</si>
  <si>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</si>
  <si>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</si>
  <si>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</si>
  <si>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</si>
  <si>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</si>
  <si>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</si>
  <si>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</si>
  <si>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</si>
  <si>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</si>
  <si>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</si>
  <si>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</si>
  <si>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</si>
  <si>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</si>
  <si>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</si>
  <si>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</si>
  <si>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</si>
  <si>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</si>
  <si>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</si>
  <si>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</si>
  <si>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</si>
  <si>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</si>
  <si>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</si>
  <si>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</si>
  <si>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</si>
  <si>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</si>
  <si>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</si>
  <si>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</si>
  <si>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</si>
  <si>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</si>
  <si>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</si>
  <si>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</si>
  <si>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</si>
  <si>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</si>
  <si>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</si>
  <si>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</si>
  <si>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</si>
  <si>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</si>
  <si>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</si>
  <si>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</si>
  <si>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</si>
  <si>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</si>
  <si>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</si>
  <si>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</si>
  <si>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</si>
  <si>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</si>
  <si>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</si>
  <si>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</si>
  <si>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</si>
  <si>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</si>
  <si>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</si>
  <si>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</si>
  <si>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</si>
  <si>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</si>
  <si>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</si>
  <si>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</si>
  <si>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</si>
  <si>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</si>
  <si>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</si>
  <si>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</si>
  <si>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</si>
  <si>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</si>
  <si>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</si>
  <si>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</si>
  <si>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</si>
  <si>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</si>
  <si>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</si>
  <si>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</si>
  <si>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</si>
  <si>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</si>
  <si>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</si>
  <si>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</si>
  <si>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</si>
  <si>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</si>
  <si>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</si>
  <si>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</si>
  <si>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</si>
  <si>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</si>
  <si>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</si>
  <si>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</si>
  <si>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</si>
  <si>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</si>
  <si>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</si>
  <si>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</si>
  <si>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</si>
  <si>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</si>
  <si>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</si>
  <si>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</si>
  <si>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</si>
  <si>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</si>
  <si>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</si>
  <si>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</si>
  <si>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</si>
  <si>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</si>
  <si>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</si>
  <si>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</si>
  <si>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</si>
  <si>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</si>
  <si>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</si>
  <si>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</si>
  <si>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</si>
  <si>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</si>
  <si>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</si>
  <si>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</si>
  <si>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</si>
  <si>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</si>
  <si>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</si>
  <si>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</si>
  <si>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</si>
  <si>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</si>
  <si>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</si>
  <si>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</si>
  <si>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</si>
  <si>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</si>
  <si>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</si>
  <si>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</si>
  <si>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</si>
  <si>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</si>
  <si>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</si>
  <si>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</si>
  <si>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</si>
  <si>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</si>
  <si>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</si>
  <si>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</si>
  <si>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</si>
  <si>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</si>
  <si>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</si>
  <si>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</si>
  <si>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</si>
  <si>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</si>
  <si>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</si>
  <si>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</si>
  <si>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</si>
  <si>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</si>
  <si>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</si>
  <si>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</si>
  <si>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</si>
  <si>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</si>
  <si>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</si>
  <si>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</si>
  <si>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</si>
  <si>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</si>
  <si>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</si>
  <si>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</si>
  <si>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</si>
  <si>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</si>
  <si>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</si>
  <si>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</si>
  <si>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</si>
  <si>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</si>
  <si>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</si>
  <si>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</si>
  <si>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</si>
  <si>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</si>
  <si>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</si>
  <si>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</si>
  <si>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</si>
  <si>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</si>
  <si>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</si>
  <si>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</si>
  <si>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</si>
  <si>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</si>
  <si>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</si>
  <si>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</si>
  <si>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</si>
  <si>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</si>
  <si>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</si>
  <si>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</si>
  <si>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</si>
  <si>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</si>
  <si>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</si>
  <si>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</si>
  <si>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</si>
  <si>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</si>
  <si>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</si>
  <si>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</si>
  <si>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</si>
  <si>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</si>
  <si>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</si>
  <si>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</si>
  <si>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</si>
  <si>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</si>
  <si>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</si>
  <si>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</si>
  <si>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</si>
  <si>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</si>
  <si>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</si>
  <si>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</si>
  <si>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</si>
  <si>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</si>
  <si>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</si>
  <si>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</si>
  <si>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</si>
  <si>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</si>
  <si>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</si>
  <si>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</si>
  <si>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</si>
  <si>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</si>
  <si>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</si>
  <si>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</si>
  <si>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</si>
  <si>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</si>
  <si>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</si>
  <si>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</si>
  <si>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</si>
  <si>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</si>
  <si>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</si>
  <si>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</si>
  <si>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</si>
  <si>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</si>
  <si>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</si>
  <si>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</si>
  <si>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</si>
  <si>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</si>
  <si>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</si>
  <si>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</si>
  <si>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</si>
  <si>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</si>
  <si>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</si>
  <si>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</si>
  <si>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</si>
  <si>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</si>
  <si>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</si>
  <si>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</si>
  <si>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</si>
  <si>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</si>
  <si>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</si>
  <si>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</si>
  <si>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</si>
  <si>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</si>
  <si>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</si>
  <si>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</si>
  <si>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</si>
  <si>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</si>
  <si>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</si>
  <si>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</si>
  <si>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</si>
  <si>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</si>
  <si>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</si>
  <si>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</si>
  <si>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</si>
  <si>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</si>
  <si>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</si>
  <si>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</si>
  <si>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</si>
  <si>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</si>
  <si>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</si>
  <si>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</si>
  <si>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</si>
  <si>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</si>
  <si>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</si>
  <si>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</si>
  <si>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</si>
  <si>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</si>
  <si>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</si>
  <si>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</si>
  <si>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</si>
  <si>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</si>
  <si>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</si>
  <si>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</si>
  <si>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</si>
  <si>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</si>
  <si>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</si>
  <si>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</si>
  <si>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</si>
  <si>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</si>
  <si>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</si>
  <si>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</si>
  <si>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</si>
  <si>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</si>
  <si>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</si>
  <si>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</si>
  <si>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</si>
  <si>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</si>
  <si>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</si>
  <si>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</si>
  <si>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</si>
  <si>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</si>
  <si>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</si>
  <si>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</si>
  <si>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</si>
  <si>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</si>
  <si>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</si>
  <si>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</si>
  <si>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</si>
  <si>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</si>
  <si>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</si>
  <si>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</si>
  <si>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</si>
  <si>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</si>
  <si>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</si>
  <si>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</si>
  <si>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</si>
  <si>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</si>
  <si>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</si>
  <si>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</si>
  <si>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</si>
  <si>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</si>
  <si>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</si>
  <si>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</si>
  <si>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</si>
  <si>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</si>
  <si>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</si>
  <si>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</si>
  <si>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</si>
  <si>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</si>
  <si>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</si>
  <si>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</si>
  <si>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</si>
  <si>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</si>
  <si>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</si>
  <si>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</si>
  <si>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</si>
  <si>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</si>
  <si>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</si>
  <si>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</si>
  <si>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</si>
  <si>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</si>
  <si>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</si>
  <si>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</si>
  <si>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</si>
  <si>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</si>
  <si>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</si>
  <si>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</si>
  <si>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</si>
  <si>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</si>
  <si>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</si>
  <si>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</si>
  <si>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</si>
  <si>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</si>
  <si>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</si>
  <si>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</si>
  <si>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</si>
  <si>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</si>
  <si>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</si>
  <si>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</si>
  <si>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</si>
  <si>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</si>
  <si>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</si>
  <si>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</si>
  <si>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</si>
  <si>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</si>
  <si>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</si>
  <si>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</si>
  <si>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</si>
  <si>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</si>
  <si>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</si>
  <si>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</si>
  <si>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</si>
  <si>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</si>
  <si>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</si>
  <si>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</si>
  <si>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</si>
  <si>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</si>
  <si>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</si>
  <si>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</si>
  <si>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</si>
  <si>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</si>
  <si>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</si>
  <si>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</si>
  <si>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</si>
  <si>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</si>
  <si>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</si>
  <si>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</si>
  <si>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</si>
  <si>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</si>
  <si>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</si>
  <si>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</si>
  <si>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</si>
  <si>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</si>
  <si>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</si>
  <si>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</si>
  <si>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</si>
  <si>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</si>
  <si>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</si>
  <si>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</si>
  <si>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</si>
  <si>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</si>
  <si>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</si>
  <si>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</si>
  <si>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</si>
  <si>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</si>
  <si>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</si>
  <si>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</si>
  <si>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</si>
  <si>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</si>
  <si>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</si>
  <si>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</si>
  <si>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</si>
  <si>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</si>
  <si>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</si>
  <si>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</si>
  <si>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</si>
  <si>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</si>
  <si>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</si>
  <si>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</si>
  <si>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</si>
  <si>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</si>
  <si>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</si>
  <si>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</si>
  <si>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</si>
  <si>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</si>
  <si>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</si>
  <si>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</si>
  <si>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</si>
  <si>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</si>
  <si>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</si>
  <si>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</si>
  <si>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</si>
  <si>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</si>
  <si>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</si>
  <si>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</si>
  <si>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</si>
  <si>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</si>
  <si>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</si>
  <si>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</si>
  <si>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</si>
  <si>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</si>
  <si>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</si>
  <si>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</si>
  <si>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</si>
  <si>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</si>
  <si>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</si>
  <si>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</si>
  <si>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</si>
  <si>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</si>
  <si>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</si>
  <si>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</si>
  <si>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</si>
  <si>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</si>
  <si>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</si>
  <si>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</si>
  <si>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</si>
  <si>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</si>
  <si>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</si>
  <si>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</si>
  <si>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</si>
  <si>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</si>
  <si>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</si>
  <si>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</si>
  <si>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</si>
  <si>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</si>
  <si>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</si>
  <si>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</si>
  <si>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</si>
  <si>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</si>
  <si>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</si>
  <si>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</si>
  <si>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</si>
  <si>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</si>
  <si>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</si>
  <si>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</si>
  <si>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</si>
  <si>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</si>
  <si>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</si>
  <si>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</si>
  <si>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</si>
  <si>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</si>
  <si>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</si>
  <si>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</si>
  <si>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</si>
  <si>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</si>
  <si>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</si>
  <si>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</si>
  <si>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</si>
  <si>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</si>
  <si>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</si>
  <si>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</si>
  <si>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</si>
  <si>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</si>
  <si>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</si>
  <si>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</si>
  <si>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</si>
  <si>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</si>
  <si>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</si>
  <si>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</si>
  <si>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</si>
  <si>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</si>
  <si>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</si>
  <si>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</si>
  <si>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</si>
  <si>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</si>
  <si>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</si>
  <si>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</si>
  <si>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</si>
  <si>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</si>
  <si>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</si>
  <si>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</si>
  <si>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</si>
  <si>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</si>
  <si>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</si>
  <si>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</si>
  <si>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</si>
  <si>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</si>
  <si>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</si>
  <si>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</si>
  <si>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</si>
  <si>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</si>
  <si>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</si>
  <si>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</si>
  <si>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</si>
  <si>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</si>
  <si>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</si>
  <si>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</si>
  <si>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</si>
  <si>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</si>
  <si>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</si>
  <si>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</si>
  <si>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</si>
  <si>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</si>
  <si>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</si>
  <si>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</si>
  <si>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</si>
  <si>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</si>
  <si>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</si>
  <si>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</si>
  <si>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</si>
  <si>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</si>
  <si>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</si>
  <si>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</si>
  <si>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</si>
  <si>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</si>
  <si>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</si>
  <si>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</si>
  <si>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</si>
  <si>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</si>
  <si>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</si>
  <si>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</si>
  <si>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</si>
  <si>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</si>
  <si>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</si>
  <si>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</si>
  <si>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</si>
  <si>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</si>
  <si>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</si>
  <si>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</si>
  <si>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</si>
  <si>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</si>
  <si>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</si>
  <si>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</si>
  <si>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</si>
  <si>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</si>
  <si>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</si>
  <si>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</si>
  <si>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</si>
  <si>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</si>
  <si>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</si>
  <si>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</si>
  <si>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</si>
  <si>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</si>
  <si>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</si>
  <si>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</si>
  <si>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</si>
  <si>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</si>
  <si>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</si>
  <si>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</si>
  <si>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</si>
  <si>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</si>
  <si>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</si>
  <si>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</si>
  <si>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</si>
  <si>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</si>
  <si>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</si>
  <si>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</si>
  <si>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</si>
  <si>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</si>
  <si>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</si>
  <si>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</si>
  <si>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</si>
  <si>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</si>
  <si>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</si>
  <si>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</si>
  <si>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</si>
  <si>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</si>
  <si>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</si>
  <si>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</si>
  <si>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</si>
  <si>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</si>
  <si>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</si>
  <si>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</si>
  <si>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</si>
  <si>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</si>
  <si>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</si>
  <si>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</si>
  <si>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</si>
  <si>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</si>
  <si>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</si>
  <si>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</si>
  <si>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</si>
  <si>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</si>
  <si>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</si>
  <si>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</si>
  <si>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</si>
  <si>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</si>
  <si>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</si>
  <si>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</si>
  <si>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</si>
  <si>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</si>
  <si>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</si>
  <si>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</si>
  <si>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</si>
  <si>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</si>
  <si>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</si>
  <si>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</si>
  <si>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</si>
  <si>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</si>
  <si>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</si>
  <si>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</si>
  <si>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</si>
  <si>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</si>
  <si>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</si>
  <si>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</si>
  <si>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</si>
  <si>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</si>
  <si>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</si>
  <si>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</si>
  <si>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</si>
  <si>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</si>
  <si>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</si>
  <si>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</si>
  <si>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</si>
  <si>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</si>
  <si>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</si>
  <si>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</si>
  <si>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</si>
  <si>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</si>
  <si>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</si>
  <si>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</si>
  <si>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</si>
  <si>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</si>
  <si>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</si>
  <si>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</si>
  <si>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</si>
  <si>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</si>
  <si>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</si>
  <si>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</si>
  <si>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</si>
  <si>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</si>
  <si>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</si>
  <si>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</si>
  <si>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</si>
  <si>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</si>
  <si>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</si>
  <si>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</si>
  <si>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</si>
  <si>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</si>
  <si>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</si>
  <si>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</si>
  <si>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</si>
  <si>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</si>
  <si>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</si>
  <si>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</si>
  <si>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</si>
  <si>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</si>
  <si>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</si>
  <si>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</si>
  <si>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</si>
  <si>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</si>
  <si>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</si>
  <si>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</si>
  <si>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</si>
  <si>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</si>
  <si>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</si>
  <si>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</si>
  <si>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</si>
  <si>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</si>
  <si>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</si>
  <si>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</si>
  <si>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</si>
  <si>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</si>
  <si>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</si>
  <si>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</si>
  <si>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</si>
  <si>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</si>
  <si>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</si>
  <si>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</si>
  <si>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</si>
  <si>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</si>
  <si>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</si>
  <si>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</si>
  <si>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</si>
  <si>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</si>
  <si>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</si>
  <si>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</si>
  <si>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</si>
  <si>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</si>
  <si>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</si>
  <si>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</si>
  <si>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</si>
  <si>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</si>
  <si>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</si>
  <si>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</si>
  <si>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</si>
  <si>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</si>
  <si>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</si>
  <si>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</si>
  <si>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</si>
  <si>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</si>
  <si>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</si>
  <si>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</si>
  <si>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</si>
  <si>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</si>
  <si>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</si>
  <si>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</si>
  <si>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</si>
  <si>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</si>
  <si>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</si>
  <si>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</si>
  <si>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</si>
  <si>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</si>
  <si>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</si>
  <si>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</si>
  <si>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</si>
  <si>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</si>
  <si>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</si>
  <si>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</si>
  <si>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</si>
  <si>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</si>
  <si>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</si>
  <si>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</si>
  <si>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</si>
  <si>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</si>
  <si>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</si>
  <si>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</si>
  <si>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</si>
  <si>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</si>
  <si>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</si>
  <si>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</si>
  <si>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</si>
  <si>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</si>
  <si>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</si>
  <si>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</si>
  <si>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</si>
  <si>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</si>
  <si>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</si>
  <si>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</si>
  <si>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</si>
  <si>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</si>
  <si>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</si>
  <si>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</si>
  <si>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</si>
  <si>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</si>
  <si>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</si>
  <si>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</si>
  <si>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</si>
  <si>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</si>
  <si>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</si>
  <si>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</si>
  <si>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</si>
  <si>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</si>
  <si>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</si>
  <si>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</si>
  <si>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</si>
  <si>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</si>
  <si>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</si>
  <si>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</si>
  <si>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</si>
  <si>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</si>
  <si>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</si>
  <si>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</si>
  <si>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</si>
  <si>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</si>
  <si>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</si>
  <si>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</si>
  <si>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</si>
  <si>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</si>
  <si>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</si>
  <si>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</si>
  <si>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</si>
  <si>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</si>
  <si>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</si>
  <si>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</si>
  <si>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</si>
  <si>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</si>
  <si>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</si>
  <si>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</si>
  <si>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</si>
  <si>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</si>
  <si>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</si>
  <si>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</si>
  <si>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</si>
  <si>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</si>
  <si>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</si>
  <si>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</si>
  <si>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</si>
  <si>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</si>
  <si>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</si>
  <si>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</si>
  <si>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</si>
  <si>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</si>
  <si>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</si>
  <si>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</si>
  <si>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</si>
  <si>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</si>
  <si>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</si>
  <si>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</si>
  <si>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</si>
  <si>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</si>
  <si>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</si>
  <si>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</si>
  <si>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</si>
  <si>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</si>
  <si>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</si>
  <si>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</si>
  <si>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</si>
  <si>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</si>
  <si>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</si>
  <si>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</si>
  <si>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</si>
  <si>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</si>
  <si>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</si>
  <si>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</si>
  <si>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</si>
  <si>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</si>
  <si>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</si>
  <si>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</si>
  <si>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</si>
  <si>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</si>
  <si>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</si>
  <si>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</si>
  <si>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</si>
  <si>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</si>
  <si>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</si>
  <si>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</si>
  <si>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</si>
  <si>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</si>
  <si>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</si>
  <si>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</si>
  <si>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</si>
  <si>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</si>
  <si>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</si>
  <si>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</si>
  <si>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</si>
  <si>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</si>
  <si>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</si>
  <si>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</si>
  <si>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</si>
  <si>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</si>
  <si>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</si>
  <si>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</si>
  <si>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</si>
  <si>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</si>
  <si>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</si>
  <si>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</si>
  <si>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</si>
  <si>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</si>
  <si>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</si>
  <si>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</si>
  <si>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</si>
  <si>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</si>
  <si>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</si>
  <si>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</si>
  <si>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</si>
  <si>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</si>
  <si>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</si>
  <si>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</si>
  <si>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</si>
  <si>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</si>
  <si>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</si>
  <si>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</si>
  <si>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</si>
  <si>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</si>
  <si>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</si>
  <si>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</si>
  <si>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</si>
  <si>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</si>
  <si>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</si>
  <si>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</si>
  <si>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</si>
  <si>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</si>
  <si>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</si>
  <si>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</si>
  <si>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</si>
  <si>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</si>
  <si>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</si>
  <si>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</si>
  <si>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</si>
  <si>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</si>
  <si>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</si>
  <si>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</si>
  <si>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</si>
  <si>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</si>
  <si>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</si>
  <si>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</si>
  <si>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</si>
  <si>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</si>
  <si>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</si>
  <si>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</si>
  <si>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</si>
  <si>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</si>
  <si>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</si>
  <si>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</si>
  <si>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</si>
  <si>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</si>
  <si>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</si>
  <si>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</si>
  <si>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</si>
  <si>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</si>
  <si>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</si>
  <si>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</si>
  <si>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</si>
  <si>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</si>
  <si>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</si>
  <si>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</si>
  <si>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</si>
  <si>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</si>
  <si>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</si>
  <si>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</si>
  <si>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</si>
  <si>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</si>
  <si>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</si>
  <si>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</si>
  <si>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</si>
  <si>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</si>
  <si>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</si>
  <si>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</si>
  <si>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</si>
  <si>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</si>
  <si>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</si>
  <si>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</si>
  <si>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</si>
  <si>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</si>
  <si>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</si>
  <si>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</si>
  <si>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</si>
  <si>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</si>
  <si>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</si>
  <si>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</si>
  <si>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</si>
  <si>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</si>
  <si>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</si>
  <si>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</si>
  <si>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</si>
  <si>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</si>
  <si>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</si>
  <si>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</si>
  <si>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</si>
  <si>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</si>
  <si>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</si>
  <si>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</si>
  <si>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</si>
  <si>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</si>
  <si>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</si>
  <si>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</si>
  <si>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</si>
  <si>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</si>
  <si>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</si>
  <si>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</si>
  <si>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</si>
  <si>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</si>
  <si>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</si>
  <si>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</si>
  <si>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</si>
  <si>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</si>
  <si>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</si>
  <si>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</si>
  <si>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</si>
  <si>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</si>
  <si>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</si>
  <si>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</si>
  <si>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</si>
  <si>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</si>
  <si>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</si>
  <si>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</si>
  <si>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</si>
  <si>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</si>
  <si>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</si>
  <si>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</si>
  <si>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</si>
  <si>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</si>
  <si>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</si>
  <si>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</si>
  <si>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</si>
  <si>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</si>
  <si>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</si>
  <si>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</si>
  <si>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</si>
  <si>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</si>
  <si>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</si>
  <si>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</si>
  <si>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</si>
  <si>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</si>
  <si>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</si>
  <si>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</si>
  <si>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</si>
  <si>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</si>
  <si>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</si>
  <si>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</si>
  <si>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</si>
  <si>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</si>
  <si>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</si>
  <si>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</si>
  <si>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</si>
  <si>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</si>
  <si>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</si>
  <si>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</si>
  <si>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</si>
  <si>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</si>
  <si>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</si>
  <si>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</si>
  <si>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</si>
  <si>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</si>
  <si>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</si>
  <si>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</si>
  <si>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</si>
  <si>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</si>
  <si>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</si>
  <si>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</si>
  <si>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</si>
  <si>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</si>
  <si>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</si>
  <si>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</si>
  <si>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</si>
  <si>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</si>
  <si>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</si>
  <si>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</si>
  <si>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</si>
  <si>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</si>
  <si>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</si>
  <si>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</si>
  <si>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</si>
  <si>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</si>
  <si>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</si>
  <si>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</si>
  <si>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</si>
  <si>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</si>
  <si>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</si>
  <si>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</si>
  <si>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</si>
  <si>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</si>
  <si>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</si>
  <si>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</si>
  <si>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</si>
  <si>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</si>
  <si>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</si>
  <si>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</si>
  <si>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</si>
  <si>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</si>
  <si>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</si>
  <si>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</si>
  <si>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</si>
  <si>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</si>
  <si>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</si>
  <si>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</si>
  <si>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</si>
  <si>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</si>
  <si>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</si>
  <si>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</si>
  <si>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</si>
  <si>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</si>
  <si>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</si>
  <si>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</si>
  <si>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</si>
  <si>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</si>
  <si>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</si>
  <si>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</si>
  <si>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</si>
  <si>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</si>
  <si>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</si>
  <si>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</si>
  <si>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</si>
  <si>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</si>
  <si>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</si>
  <si>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</si>
  <si>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</si>
  <si>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</si>
  <si>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</si>
  <si>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</si>
  <si>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</si>
  <si>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</si>
  <si>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</si>
  <si>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</si>
  <si>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</si>
  <si>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</si>
  <si>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</si>
  <si>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</si>
  <si>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</si>
  <si>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</si>
  <si>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</si>
  <si>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</si>
  <si>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</si>
  <si>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</si>
  <si>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</si>
  <si>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</si>
  <si>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</si>
  <si>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</si>
  <si>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</si>
  <si>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</si>
  <si>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</si>
  <si>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</si>
  <si>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</si>
  <si>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</si>
  <si>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</si>
  <si>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</si>
  <si>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</si>
  <si>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</si>
  <si>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</si>
  <si>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</si>
  <si>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</si>
  <si>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</si>
  <si>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</si>
  <si>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</si>
  <si>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</si>
  <si>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</si>
  <si>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</si>
  <si>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</si>
  <si>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</si>
  <si>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</si>
  <si>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</si>
  <si>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</si>
  <si>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</si>
  <si>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</si>
  <si>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</si>
  <si>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</si>
  <si>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</si>
  <si>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</si>
  <si>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</si>
  <si>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</si>
  <si>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</si>
  <si>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</si>
  <si>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</si>
  <si>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</si>
  <si>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</si>
  <si>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</si>
  <si>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</si>
  <si>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</si>
  <si>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</si>
  <si>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</si>
  <si>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</si>
  <si>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</si>
  <si>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</si>
  <si>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</si>
  <si>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</si>
  <si>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</si>
  <si>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</si>
  <si>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</si>
  <si>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</si>
  <si>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</si>
  <si>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</si>
  <si>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</si>
  <si>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</si>
  <si>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</si>
  <si>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</si>
  <si>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</si>
  <si>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</si>
  <si>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</si>
  <si>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</si>
  <si>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</si>
  <si>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</si>
  <si>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</si>
  <si>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</si>
  <si>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</si>
  <si>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</si>
  <si>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</si>
  <si>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</si>
  <si>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</si>
  <si>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</si>
  <si>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</si>
  <si>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</si>
  <si>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</si>
  <si>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</si>
  <si>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</si>
  <si>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</si>
  <si>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</si>
  <si>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</si>
  <si>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</si>
  <si>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</si>
  <si>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</si>
  <si>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</si>
  <si>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</si>
  <si>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</si>
  <si>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</si>
  <si>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</si>
  <si>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</si>
  <si>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</si>
  <si>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</si>
  <si>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</si>
  <si>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</si>
  <si>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</si>
  <si>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</si>
  <si>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</si>
  <si>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</si>
  <si>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</si>
  <si>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</si>
  <si>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</si>
  <si>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</si>
  <si>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</si>
  <si>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</si>
  <si>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</si>
  <si>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</si>
  <si>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</si>
  <si>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</si>
  <si>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</si>
  <si>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</si>
  <si>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</si>
  <si>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</si>
  <si>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</si>
  <si>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</si>
  <si>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</si>
  <si>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</si>
  <si>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</si>
  <si>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</si>
  <si>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</si>
  <si>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</si>
  <si>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</si>
  <si>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</si>
  <si>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</si>
  <si>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</si>
  <si>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</si>
  <si>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</si>
  <si>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</si>
  <si>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</si>
  <si>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</si>
  <si>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</si>
  <si>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</si>
  <si>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</si>
  <si>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</si>
  <si>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</si>
  <si>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</si>
  <si>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</si>
  <si>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</si>
  <si>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</si>
  <si>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</si>
  <si>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</si>
  <si>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</si>
  <si>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</si>
  <si>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</si>
  <si>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</si>
  <si>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</si>
  <si>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</si>
  <si>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</si>
  <si>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</si>
  <si>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</si>
  <si>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</si>
  <si>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</si>
  <si>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</si>
  <si>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</si>
  <si>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</si>
  <si>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</si>
  <si>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</si>
  <si>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</si>
  <si>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</si>
  <si>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</si>
  <si>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</si>
  <si>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</si>
  <si>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</si>
  <si>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</si>
  <si>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</si>
  <si>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</si>
  <si>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</si>
  <si>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</si>
  <si>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</si>
  <si>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</si>
  <si>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</si>
  <si>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</si>
  <si>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</si>
  <si>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</si>
  <si>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</si>
  <si>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</si>
  <si>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</si>
  <si>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</si>
  <si>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</si>
  <si>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</si>
  <si>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</si>
  <si>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</si>
  <si>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</si>
  <si>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</si>
  <si>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</si>
  <si>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</si>
  <si>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</si>
  <si>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</si>
  <si>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</si>
  <si>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</si>
  <si>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</si>
  <si>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</si>
  <si>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</si>
  <si>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</si>
  <si>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</si>
  <si>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</si>
  <si>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</si>
  <si>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</si>
  <si>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</si>
  <si>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</si>
  <si>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</si>
  <si>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</si>
  <si>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</si>
  <si>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</si>
  <si>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</si>
  <si>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</si>
  <si>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</si>
  <si>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</si>
  <si>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</si>
  <si>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</si>
  <si>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</si>
  <si>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</si>
  <si>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</si>
  <si>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</si>
  <si>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</si>
  <si>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</si>
  <si>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</si>
  <si>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</si>
  <si>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</si>
  <si>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</si>
  <si>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</si>
  <si>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</si>
  <si>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</si>
  <si>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</si>
  <si>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</si>
  <si>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</si>
  <si>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</si>
  <si>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</si>
  <si>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</si>
  <si>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</si>
  <si>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</si>
  <si>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</si>
  <si>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</si>
  <si>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</si>
  <si>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</si>
  <si>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</si>
  <si>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</si>
  <si>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</si>
  <si>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</si>
  <si>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</si>
  <si>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</si>
  <si>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</si>
  <si>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</si>
  <si>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</si>
  <si>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</si>
  <si>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</si>
  <si>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</si>
  <si>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</si>
  <si>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</si>
  <si>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</si>
  <si>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</si>
  <si>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</si>
  <si>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</si>
  <si>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</si>
  <si>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</si>
  <si>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</si>
  <si>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</si>
  <si>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</si>
  <si>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</si>
  <si>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</si>
  <si>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</si>
  <si>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</si>
  <si>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</si>
  <si>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</si>
  <si>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</si>
  <si>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</si>
  <si>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</si>
  <si>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</si>
  <si>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</si>
  <si>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</si>
  <si>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</si>
  <si>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</si>
  <si>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</si>
  <si>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</si>
  <si>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</si>
  <si>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</si>
  <si>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</si>
  <si>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</si>
  <si>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</si>
  <si>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</si>
  <si>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</si>
  <si>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</si>
  <si>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</si>
  <si>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</si>
  <si>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</si>
  <si>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</si>
  <si>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</si>
  <si>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</si>
  <si>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</si>
  <si>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</si>
  <si>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</si>
  <si>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</si>
  <si>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</si>
  <si>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</si>
  <si>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</si>
  <si>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</si>
  <si>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</si>
  <si>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</si>
  <si>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</si>
  <si>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</si>
  <si>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</si>
  <si>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</si>
  <si>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</si>
  <si>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</si>
  <si>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</si>
  <si>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</si>
  <si>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</si>
  <si>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</si>
  <si>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</si>
  <si>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</si>
  <si>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</si>
  <si>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</si>
  <si>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</si>
  <si>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</si>
  <si>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</si>
  <si>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</si>
  <si>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</si>
  <si>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</si>
  <si>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</si>
  <si>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</si>
  <si>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</si>
  <si>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</si>
  <si>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</si>
  <si>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</si>
  <si>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</si>
  <si>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</si>
  <si>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</si>
  <si>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</si>
  <si>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</si>
  <si>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</si>
  <si>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</si>
  <si>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</si>
  <si>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</si>
  <si>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</si>
  <si>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</si>
  <si>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</si>
  <si>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</si>
  <si>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</si>
  <si>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</si>
  <si>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</si>
  <si>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</si>
  <si>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</si>
  <si>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</si>
  <si>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</si>
  <si>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</si>
  <si>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</si>
  <si>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</si>
  <si>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</si>
  <si>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</si>
  <si>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</si>
  <si>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</si>
  <si>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</si>
  <si>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</si>
  <si>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</si>
  <si>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</si>
  <si>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</si>
  <si>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</si>
  <si>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</si>
  <si>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</si>
  <si>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</si>
  <si>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</si>
  <si>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</si>
  <si>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</si>
  <si>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</si>
  <si>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</si>
  <si>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</si>
  <si>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</si>
  <si>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</si>
  <si>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</si>
  <si>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</si>
  <si>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</si>
  <si>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</si>
  <si>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</si>
  <si>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</si>
  <si>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</si>
  <si>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</si>
  <si>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</si>
  <si>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</si>
  <si>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</si>
  <si>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</si>
  <si>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</si>
  <si>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</si>
  <si>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</si>
  <si>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</si>
  <si>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</si>
  <si>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</si>
  <si>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</si>
  <si>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</si>
  <si>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</si>
  <si>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</si>
  <si>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</si>
  <si>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</si>
  <si>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</si>
  <si>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</si>
  <si>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</si>
  <si>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</si>
  <si>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</si>
  <si>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</si>
  <si>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</si>
  <si>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</si>
  <si>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</si>
  <si>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</si>
  <si>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</si>
  <si>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</si>
  <si>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</si>
  <si>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</si>
  <si>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</si>
  <si>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</si>
  <si>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</si>
  <si>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</si>
  <si>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</si>
  <si>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</si>
  <si>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</si>
  <si>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</si>
  <si>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</si>
  <si>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</si>
  <si>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</si>
  <si>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</si>
  <si>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</si>
  <si>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</si>
  <si>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</si>
  <si>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</si>
  <si>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</si>
  <si>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</si>
  <si>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</si>
  <si>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</si>
  <si>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</si>
  <si>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</si>
  <si>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</si>
  <si>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</si>
  <si>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</si>
  <si>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</si>
  <si>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</si>
  <si>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</si>
  <si>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</si>
  <si>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</si>
  <si>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</si>
  <si>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</si>
  <si>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</si>
  <si>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</si>
  <si>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</si>
  <si>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</si>
  <si>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</si>
  <si>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</si>
  <si>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</si>
  <si>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</si>
  <si>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</si>
  <si>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</si>
  <si>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</si>
  <si>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</si>
  <si>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</si>
  <si>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</si>
  <si>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</si>
  <si>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</si>
  <si>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</si>
  <si>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</si>
  <si>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</si>
  <si>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</si>
  <si>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</si>
  <si>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</si>
  <si>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</si>
  <si>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</si>
  <si>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</si>
  <si>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</si>
  <si>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</si>
  <si>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</si>
  <si>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</si>
  <si>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</si>
  <si>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</si>
  <si>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</si>
  <si>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</si>
  <si>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</si>
  <si>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</si>
  <si>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</si>
  <si>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</si>
  <si>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</si>
  <si>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</si>
  <si>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</si>
  <si>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</si>
  <si>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</si>
  <si>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</si>
  <si>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</si>
  <si>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</si>
  <si>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</si>
  <si>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</si>
  <si>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</si>
  <si>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</si>
  <si>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</si>
  <si>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</si>
  <si>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</si>
  <si>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</si>
  <si>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</si>
  <si>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</si>
  <si>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</si>
  <si>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</si>
  <si>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</si>
  <si>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</si>
  <si>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</si>
  <si>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</si>
  <si>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</si>
  <si>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</si>
  <si>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</si>
  <si>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</si>
  <si>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</si>
  <si>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</si>
  <si>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</si>
  <si>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</si>
  <si>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</si>
  <si>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</si>
  <si>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</si>
  <si>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</si>
  <si>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</si>
  <si>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</si>
  <si>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</si>
  <si>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</si>
  <si>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</si>
  <si>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</si>
  <si>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</si>
  <si>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</si>
  <si>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</si>
  <si>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</si>
  <si>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</si>
  <si>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</si>
  <si>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</si>
  <si>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</si>
  <si>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</si>
  <si>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</si>
  <si>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</si>
  <si>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</si>
  <si>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</si>
  <si>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</si>
  <si>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</si>
  <si>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</si>
  <si>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</si>
  <si>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</si>
  <si>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</si>
  <si>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</si>
  <si>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</si>
  <si>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</si>
  <si>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</si>
  <si>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</si>
  <si>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</si>
  <si>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</si>
  <si>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</si>
  <si>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</si>
  <si>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</si>
  <si>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</si>
  <si>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</si>
  <si>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</si>
  <si>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</si>
  <si>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</si>
  <si>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</si>
  <si>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</si>
  <si>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</si>
  <si>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</si>
  <si>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</si>
  <si>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</si>
  <si>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</si>
  <si>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</si>
  <si>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</si>
  <si>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</si>
  <si>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</si>
  <si>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</si>
  <si>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</si>
  <si>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</si>
  <si>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</si>
  <si>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</si>
  <si>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</si>
  <si>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</si>
  <si>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</si>
  <si>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</si>
  <si>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</si>
  <si>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</si>
  <si>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</si>
  <si>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</si>
  <si>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</si>
  <si>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</si>
  <si>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</si>
  <si>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</si>
  <si>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</si>
  <si>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</si>
  <si>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</si>
  <si>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</si>
  <si>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</si>
  <si>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</si>
  <si>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</si>
  <si>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</si>
  <si>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</si>
  <si>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</si>
  <si>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</si>
  <si>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</si>
  <si>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</si>
  <si>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</si>
  <si>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</si>
  <si>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</si>
  <si>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</si>
  <si>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</si>
  <si>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</si>
  <si>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</si>
  <si>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</si>
  <si>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</si>
  <si>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</si>
  <si>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</si>
  <si>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</si>
  <si>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</si>
  <si>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</si>
  <si>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</si>
  <si>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</si>
  <si>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</si>
  <si>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</si>
  <si>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</si>
  <si>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</si>
  <si>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</si>
  <si>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</si>
  <si>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</si>
  <si>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</si>
  <si>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</si>
  <si>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</si>
  <si>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</si>
  <si>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</si>
  <si>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</si>
  <si>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</si>
  <si>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</si>
  <si>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</si>
  <si>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</si>
  <si>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</si>
  <si>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</si>
  <si>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</si>
  <si>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</si>
  <si>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</si>
  <si>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</si>
  <si>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</si>
  <si>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</si>
  <si>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</si>
  <si>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</si>
  <si>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</si>
  <si>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</si>
  <si>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</si>
  <si>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</si>
  <si>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</si>
  <si>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</si>
  <si>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</si>
  <si>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</si>
  <si>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</si>
  <si>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</si>
  <si>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</si>
  <si>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</si>
  <si>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</si>
  <si>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</si>
  <si>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</si>
  <si>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</si>
  <si>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</si>
  <si>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</si>
  <si>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</si>
  <si>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</si>
  <si>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</si>
  <si>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</si>
  <si>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</si>
  <si>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</si>
  <si>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</si>
  <si>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</si>
  <si>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</si>
  <si>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</si>
  <si>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</si>
  <si>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</si>
  <si>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</si>
  <si>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</si>
  <si>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</si>
  <si>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</si>
  <si>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</si>
  <si>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</si>
  <si>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</si>
  <si>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</si>
  <si>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</si>
  <si>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</si>
  <si>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</si>
  <si>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</si>
  <si>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</si>
  <si>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</si>
  <si>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</si>
  <si>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</si>
  <si>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</si>
  <si>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</si>
  <si>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</si>
  <si>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</si>
  <si>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</si>
  <si>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</si>
  <si>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</si>
  <si>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</si>
  <si>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</si>
  <si>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</si>
  <si>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</si>
  <si>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</si>
  <si>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</si>
  <si>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</si>
  <si>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</si>
  <si>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</si>
  <si>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</si>
  <si>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</si>
  <si>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</si>
  <si>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</si>
  <si>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</si>
  <si>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</si>
  <si>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</si>
  <si>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</si>
  <si>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</si>
  <si>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</si>
  <si>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</si>
  <si>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</si>
  <si>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</si>
  <si>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</si>
  <si>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</si>
  <si>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</si>
  <si>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</si>
  <si>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</si>
  <si>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</si>
  <si>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</si>
  <si>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</si>
  <si>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</si>
  <si>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</si>
  <si>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</si>
  <si>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</si>
  <si>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</si>
  <si>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</si>
  <si>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</si>
  <si>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</si>
  <si>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</si>
  <si>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</si>
  <si>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</si>
  <si>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</si>
  <si>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</si>
  <si>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</si>
  <si>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</si>
  <si>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</si>
  <si>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</si>
  <si>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</si>
  <si>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</si>
  <si>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</si>
  <si>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</si>
  <si>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</si>
  <si>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</si>
  <si>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</si>
  <si>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</si>
  <si>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</si>
  <si>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</si>
  <si>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</si>
  <si>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</si>
  <si>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</si>
  <si>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</si>
  <si>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</si>
  <si>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</si>
  <si>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</si>
  <si>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</si>
  <si>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</si>
  <si>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</si>
  <si>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</si>
  <si>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</si>
  <si>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</si>
  <si>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</si>
  <si>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</si>
  <si>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</si>
  <si>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</si>
  <si>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</si>
  <si>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</si>
  <si>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</si>
  <si>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</si>
  <si>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</si>
  <si>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</si>
  <si>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</si>
  <si>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</si>
  <si>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</si>
  <si>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</si>
  <si>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</si>
  <si>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</si>
  <si>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</si>
  <si>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</si>
  <si>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</si>
  <si>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</si>
  <si>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</si>
  <si>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</si>
  <si>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</si>
  <si>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</si>
  <si>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</si>
  <si>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</si>
  <si>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</si>
  <si>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</si>
  <si>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</si>
  <si>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</si>
  <si>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</si>
  <si>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</si>
  <si>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</si>
  <si>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</si>
  <si>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</si>
  <si>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</si>
  <si>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</si>
  <si>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</si>
  <si>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</si>
  <si>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</si>
  <si>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</si>
  <si>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</si>
  <si>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</si>
  <si>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</si>
  <si>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</si>
  <si>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</si>
  <si>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</si>
  <si>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</si>
  <si>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</si>
  <si>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</si>
  <si>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</si>
  <si>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</si>
  <si>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</si>
  <si>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</si>
  <si>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</si>
  <si>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</si>
  <si>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</si>
  <si>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</si>
  <si>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</si>
  <si>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</si>
  <si>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</si>
  <si>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</si>
  <si>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</si>
  <si>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</si>
  <si>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</si>
  <si>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</si>
  <si>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</si>
  <si>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</si>
  <si>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</si>
  <si>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</si>
  <si>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</si>
  <si>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</si>
  <si>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</si>
  <si>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</si>
  <si>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</si>
  <si>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</si>
  <si>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</si>
  <si>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</si>
  <si>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</si>
  <si>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</si>
  <si>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</si>
  <si>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</si>
  <si>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</si>
  <si>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</si>
  <si>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</si>
  <si>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</si>
  <si>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</si>
  <si>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</si>
  <si>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</si>
  <si>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</si>
  <si>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</si>
  <si>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</si>
  <si>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</si>
  <si>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</si>
  <si>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</si>
  <si>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</si>
  <si>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</si>
  <si>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</si>
  <si>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</si>
  <si>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</si>
  <si>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</si>
  <si>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</si>
  <si>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</si>
  <si>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</si>
  <si>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</si>
  <si>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</si>
  <si>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</si>
  <si>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</si>
  <si>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</si>
  <si>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</si>
  <si>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</si>
  <si>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</si>
  <si>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</si>
  <si>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</si>
  <si>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</si>
  <si>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</si>
  <si>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</si>
  <si>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</si>
  <si>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</si>
  <si>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</si>
  <si>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</si>
  <si>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</si>
  <si>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</si>
  <si>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</si>
  <si>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</si>
  <si>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</si>
  <si>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</si>
  <si>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</si>
  <si>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</si>
  <si>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</si>
  <si>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</si>
  <si>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</si>
  <si>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</si>
  <si>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</si>
  <si>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</si>
  <si>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</si>
  <si>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</si>
  <si>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</si>
  <si>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</si>
  <si>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</si>
  <si>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</si>
  <si>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</si>
  <si>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</si>
  <si>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</si>
  <si>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</si>
  <si>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</si>
  <si>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</si>
  <si>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</si>
  <si>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</si>
  <si>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</si>
  <si>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</si>
  <si>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</si>
  <si>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</si>
  <si>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</si>
  <si>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</si>
  <si>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</si>
  <si>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</si>
  <si>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</si>
  <si>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</si>
  <si>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</si>
  <si>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</si>
  <si>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</si>
  <si>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</si>
  <si>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</si>
  <si>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</si>
  <si>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</si>
  <si>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</si>
  <si>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</si>
  <si>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</si>
  <si>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</si>
  <si>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</si>
  <si>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</si>
  <si>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</si>
  <si>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</si>
  <si>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</si>
  <si>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</si>
  <si>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</si>
  <si>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</si>
  <si>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</si>
  <si>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</si>
  <si>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</si>
  <si>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</si>
  <si>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</si>
  <si>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</si>
  <si>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</si>
  <si>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</si>
  <si>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</si>
  <si>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</si>
  <si>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</si>
  <si>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</si>
  <si>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</si>
  <si>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</si>
  <si>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</si>
  <si>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</si>
  <si>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</si>
  <si>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</si>
  <si>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</si>
  <si>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</si>
  <si>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</si>
  <si>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</si>
  <si>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</si>
  <si>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</si>
  <si>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</si>
  <si>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</si>
  <si>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</si>
  <si>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</si>
  <si>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</si>
  <si>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</si>
  <si>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</si>
  <si>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</si>
  <si>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</si>
  <si>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</si>
  <si>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</si>
  <si>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</si>
  <si>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</si>
  <si>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</si>
  <si>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</si>
  <si>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</si>
  <si>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</si>
  <si>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</si>
  <si>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</si>
  <si>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</si>
  <si>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</si>
  <si>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</si>
  <si>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</si>
  <si>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</si>
  <si>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</si>
  <si>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</si>
  <si>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</si>
  <si>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</si>
  <si>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</si>
  <si>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</si>
  <si>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</si>
  <si>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</si>
  <si>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</si>
  <si>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</si>
  <si>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</si>
  <si>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</si>
  <si>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</si>
  <si>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</si>
  <si>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</si>
  <si>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</si>
  <si>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</si>
  <si>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</si>
  <si>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</si>
  <si>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</si>
  <si>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</si>
  <si>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</si>
  <si>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</si>
  <si>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</si>
  <si>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</si>
  <si>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</si>
  <si>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</si>
  <si>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</si>
  <si>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</si>
  <si>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</si>
  <si>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</si>
  <si>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</si>
  <si>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</si>
  <si>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</si>
  <si>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</si>
  <si>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</si>
  <si>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</si>
  <si>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</si>
  <si>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</si>
  <si>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</si>
  <si>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</si>
  <si>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</si>
  <si>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</si>
  <si>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</si>
  <si>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</si>
  <si>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</si>
  <si>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</si>
  <si>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</si>
  <si>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</si>
  <si>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</si>
  <si>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</si>
  <si>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</si>
  <si>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</si>
  <si>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</si>
  <si>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</si>
  <si>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</si>
  <si>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</si>
  <si>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</si>
  <si>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</si>
  <si>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</si>
  <si>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</si>
  <si>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</si>
  <si>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</si>
  <si>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</si>
  <si>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</si>
  <si>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</si>
  <si>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</si>
  <si>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</si>
  <si>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</si>
  <si>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</si>
  <si>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</si>
  <si>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</si>
  <si>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</si>
  <si>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</si>
  <si>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</si>
  <si>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</si>
  <si>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</si>
  <si>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</si>
  <si>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</si>
  <si>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</si>
  <si>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</si>
  <si>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</si>
  <si>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</si>
  <si>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</si>
  <si>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</si>
  <si>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</si>
  <si>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</si>
  <si>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</si>
  <si>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</si>
  <si>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</si>
  <si>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</si>
  <si>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</si>
  <si>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</si>
  <si>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</si>
  <si>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</si>
  <si>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</si>
  <si>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</si>
  <si>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</si>
  <si>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</si>
  <si>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</si>
  <si>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</si>
  <si>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</si>
  <si>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</si>
  <si>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</si>
  <si>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</si>
  <si>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</si>
  <si>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</si>
  <si>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</si>
  <si>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</si>
  <si>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</si>
  <si>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</si>
  <si>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</si>
  <si>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</si>
  <si>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</si>
  <si>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</si>
  <si>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</si>
  <si>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</si>
  <si>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</si>
  <si>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</si>
  <si>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</si>
  <si>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</si>
  <si>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</si>
  <si>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</si>
  <si>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</si>
  <si>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</si>
  <si>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</si>
  <si>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</si>
  <si>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</si>
  <si>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</si>
  <si>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</si>
  <si>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</si>
  <si>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</si>
  <si>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</si>
  <si>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</si>
  <si>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</si>
  <si>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</si>
  <si>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</si>
  <si>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</si>
  <si>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</si>
  <si>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</si>
  <si>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</si>
  <si>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</si>
  <si>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</si>
  <si>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</si>
  <si>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</si>
  <si>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</si>
  <si>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</si>
  <si>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</si>
  <si>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</si>
  <si>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</si>
  <si>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</si>
  <si>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</si>
  <si>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</si>
  <si>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</si>
  <si>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</si>
  <si>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</si>
  <si>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</si>
  <si>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</si>
  <si>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</si>
  <si>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</si>
  <si>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</si>
  <si>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</si>
  <si>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</si>
  <si>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</si>
  <si>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</si>
  <si>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</si>
  <si>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</si>
  <si>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</si>
  <si>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</si>
  <si>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</si>
  <si>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</si>
  <si>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</si>
  <si>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</si>
  <si>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</si>
  <si>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</si>
  <si>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</si>
  <si>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</si>
  <si>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</si>
  <si>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</si>
  <si>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</si>
  <si>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</si>
  <si>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</si>
  <si>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</si>
  <si>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</si>
  <si>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</si>
  <si>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</si>
  <si>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</si>
  <si>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</si>
  <si>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</si>
  <si>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</si>
  <si>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</si>
  <si>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</si>
  <si>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</si>
  <si>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</si>
  <si>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</si>
  <si>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</si>
  <si>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</si>
  <si>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</si>
  <si>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</si>
  <si>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</si>
  <si>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</si>
  <si>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</si>
  <si>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</si>
  <si>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</si>
  <si>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</si>
  <si>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</si>
  <si>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</si>
  <si>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</si>
  <si>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</si>
  <si>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</si>
  <si>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</si>
  <si>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</si>
  <si>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</si>
  <si>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</si>
  <si>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</si>
  <si>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</si>
  <si>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</si>
  <si>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</si>
  <si>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</si>
  <si>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</si>
  <si>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</si>
  <si>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</si>
  <si>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</si>
  <si>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</si>
  <si>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</si>
  <si>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</si>
  <si>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</si>
  <si>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</si>
  <si>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</si>
  <si>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</si>
  <si>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</si>
  <si>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</si>
  <si>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</si>
  <si>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</si>
  <si>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</si>
  <si>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</si>
  <si>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</si>
  <si>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</si>
  <si>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</si>
  <si>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</si>
  <si>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</si>
  <si>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</si>
  <si>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</si>
  <si>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</si>
  <si>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</si>
  <si>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</si>
  <si>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</si>
  <si>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</si>
  <si>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</si>
  <si>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</si>
  <si>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</si>
  <si>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</si>
  <si>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</si>
  <si>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</si>
  <si>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</si>
  <si>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</si>
  <si>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</si>
  <si>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</si>
  <si>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</si>
  <si>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</si>
  <si>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</si>
  <si>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</si>
  <si>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</si>
  <si>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</si>
  <si>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</si>
  <si>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</si>
  <si>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</si>
  <si>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</si>
  <si>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</si>
  <si>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</si>
  <si>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</si>
  <si>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</si>
  <si>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</si>
  <si>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</si>
  <si>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</si>
  <si>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</si>
  <si>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</si>
  <si>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</si>
  <si>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</si>
  <si>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</si>
  <si>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</si>
  <si>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</si>
  <si>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</si>
  <si>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</si>
  <si>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</si>
  <si>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</si>
  <si>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</si>
  <si>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</si>
  <si>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</si>
  <si>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</si>
  <si>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</si>
  <si>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</si>
  <si>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</si>
  <si>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</si>
  <si>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</si>
  <si>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</si>
  <si>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</si>
  <si>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</si>
  <si>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</si>
  <si>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</si>
  <si>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</si>
  <si>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</si>
  <si>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</si>
  <si>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</si>
  <si>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</si>
  <si>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</si>
  <si>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</si>
  <si>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</si>
  <si>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</si>
  <si>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</si>
  <si>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</si>
  <si>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</si>
  <si>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</si>
  <si>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</si>
  <si>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</si>
  <si>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</si>
  <si>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</si>
  <si>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</si>
  <si>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</si>
  <si>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</si>
  <si>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</si>
  <si>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</si>
  <si>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</si>
  <si>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</si>
  <si>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</si>
  <si>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</si>
  <si>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</si>
  <si>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</si>
  <si>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</si>
  <si>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</si>
  <si>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</si>
  <si>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</si>
  <si>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</si>
  <si>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</si>
  <si>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</si>
  <si>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</si>
  <si>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</si>
  <si>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</si>
  <si>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</si>
  <si>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</si>
  <si>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</si>
  <si>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</si>
  <si>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</si>
  <si>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</si>
  <si>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</si>
  <si>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</si>
  <si>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</si>
  <si>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</si>
  <si>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</si>
  <si>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</si>
  <si>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</si>
  <si>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</si>
  <si>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</si>
  <si>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</si>
  <si>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</si>
  <si>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</si>
  <si>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</si>
  <si>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</si>
  <si>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</si>
  <si>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</si>
  <si>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</si>
  <si>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</si>
  <si>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</si>
  <si>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</si>
  <si>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</si>
  <si>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</si>
  <si>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</si>
  <si>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</si>
  <si>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</si>
  <si>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</si>
  <si>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</si>
  <si>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</si>
  <si>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</si>
  <si>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</si>
  <si>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</si>
  <si>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</si>
  <si>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</si>
  <si>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</si>
  <si>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</si>
  <si>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</si>
  <si>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</si>
  <si>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</si>
  <si>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</si>
  <si>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</si>
  <si>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</si>
  <si>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</si>
  <si>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</si>
  <si>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</si>
  <si>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</si>
  <si>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</si>
  <si>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</si>
  <si>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</si>
  <si>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</si>
  <si>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</si>
  <si>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</si>
  <si>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</si>
  <si>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</si>
  <si>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</si>
  <si>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</si>
  <si>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</si>
  <si>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</si>
  <si>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</si>
  <si>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</si>
  <si>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</si>
  <si>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</si>
  <si>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</si>
  <si>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</si>
  <si>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</si>
  <si>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</si>
  <si>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</si>
  <si>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</si>
  <si>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</si>
  <si>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</si>
  <si>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</si>
  <si>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</si>
  <si>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</si>
  <si>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</si>
  <si>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</si>
  <si>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</si>
  <si>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</si>
  <si>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</si>
  <si>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</si>
  <si>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</si>
  <si>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</si>
  <si>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</si>
  <si>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</si>
  <si>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</si>
  <si>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</si>
  <si>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</si>
  <si>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</si>
  <si>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</si>
  <si>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</si>
  <si>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</si>
  <si>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</si>
  <si>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</si>
  <si>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</si>
  <si>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</si>
  <si>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</si>
  <si>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</si>
  <si>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</si>
  <si>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</si>
  <si>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</si>
  <si>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</si>
  <si>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</si>
  <si>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</si>
  <si>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</si>
  <si>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</si>
  <si>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</si>
  <si>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</si>
  <si>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</si>
  <si>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</si>
  <si>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</si>
  <si>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</si>
  <si>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</si>
  <si>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</si>
  <si>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</si>
  <si>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</si>
  <si>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</si>
  <si>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</si>
  <si>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</si>
  <si>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</si>
  <si>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</si>
  <si>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</si>
  <si>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</si>
  <si>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</si>
  <si>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</si>
  <si>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</si>
  <si>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</si>
  <si>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</si>
  <si>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</si>
  <si>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</si>
  <si>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</si>
  <si>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</si>
  <si>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</si>
  <si>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</si>
  <si>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</si>
  <si>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</si>
  <si>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</si>
  <si>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</si>
  <si>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</si>
  <si>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</si>
  <si>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</si>
  <si>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</si>
  <si>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</si>
  <si>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</si>
  <si>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</si>
  <si>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</si>
  <si>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</si>
  <si>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</si>
  <si>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</si>
  <si>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</si>
  <si>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</si>
  <si>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</si>
  <si>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</si>
  <si>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</si>
  <si>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</si>
  <si>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</si>
  <si>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</si>
  <si>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</si>
  <si>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</si>
  <si>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</si>
  <si>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</si>
  <si>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</si>
  <si>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</si>
  <si>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</si>
  <si>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</si>
  <si>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</si>
  <si>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</si>
  <si>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</si>
  <si>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</si>
  <si>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</si>
  <si>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</si>
  <si>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</si>
  <si>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</si>
  <si>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</si>
  <si>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</si>
  <si>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</si>
  <si>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</si>
  <si>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</si>
  <si>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</si>
  <si>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</si>
  <si>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</si>
  <si>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</si>
  <si>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</si>
  <si>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</si>
  <si>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</si>
  <si>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</si>
  <si>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</si>
  <si>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</si>
  <si>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</si>
  <si>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</si>
  <si>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</si>
  <si>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</si>
  <si>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</si>
  <si>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</si>
  <si>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</si>
  <si>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</si>
  <si>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</si>
  <si>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</si>
  <si>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</si>
  <si>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</si>
  <si>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</si>
  <si>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</si>
  <si>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</si>
  <si>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</si>
  <si>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</si>
  <si>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</si>
  <si>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</si>
  <si>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</si>
  <si>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</si>
  <si>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</si>
  <si>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</si>
  <si>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</si>
  <si>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</si>
  <si>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</si>
  <si>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</si>
  <si>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</si>
  <si>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</si>
  <si>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</si>
  <si>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</si>
  <si>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</si>
  <si>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</si>
  <si>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</si>
  <si>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</si>
  <si>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</si>
  <si>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</si>
  <si>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</si>
  <si>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</si>
  <si>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</si>
  <si>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</si>
  <si>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</si>
  <si>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</si>
  <si>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</si>
  <si>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</si>
  <si>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</si>
  <si>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</si>
  <si>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</si>
  <si>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</si>
  <si>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</si>
  <si>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</si>
  <si>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</si>
  <si>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</si>
  <si>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</si>
  <si>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</si>
  <si>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</si>
  <si>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</si>
  <si>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</si>
  <si>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</si>
  <si>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</si>
  <si>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</si>
  <si>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</si>
  <si>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</si>
  <si>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</si>
  <si>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</si>
  <si>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</si>
  <si>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</si>
  <si>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</si>
  <si>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</si>
  <si>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</si>
  <si>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</si>
  <si>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</si>
  <si>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</si>
  <si>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</si>
  <si>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</si>
  <si>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</si>
  <si>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</si>
  <si>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</si>
  <si>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</si>
  <si>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</si>
  <si>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</si>
  <si>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</si>
  <si>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</si>
  <si>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</si>
  <si>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</si>
  <si>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</si>
  <si>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</si>
  <si>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</si>
  <si>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</si>
  <si>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</si>
  <si>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</si>
  <si>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</si>
  <si>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</si>
  <si>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</si>
  <si>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</si>
  <si>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</si>
  <si>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</si>
  <si>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</si>
  <si>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</si>
  <si>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</si>
  <si>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</si>
  <si>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</si>
  <si>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</si>
  <si>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</si>
  <si>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</si>
  <si>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</si>
  <si>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</si>
  <si>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</si>
  <si>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</si>
  <si>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</si>
  <si>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</si>
  <si>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</si>
  <si>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</si>
  <si>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</si>
  <si>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</si>
  <si>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</si>
  <si>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</si>
  <si>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</si>
  <si>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</si>
  <si>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</si>
  <si>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</si>
  <si>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</si>
  <si>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</si>
  <si>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</si>
  <si>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</si>
  <si>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</si>
  <si>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</si>
  <si>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</si>
  <si>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</si>
  <si>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</si>
  <si>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</si>
  <si>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</si>
  <si>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</si>
  <si>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</si>
  <si>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</si>
  <si>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</si>
  <si>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</si>
  <si>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</si>
  <si>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</si>
  <si>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</si>
  <si>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</si>
  <si>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</si>
  <si>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</si>
  <si>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</si>
  <si>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</si>
  <si>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</si>
  <si>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</si>
  <si>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</si>
  <si>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</si>
  <si>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</si>
  <si>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</si>
  <si>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</si>
  <si>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</si>
  <si>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</si>
  <si>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</si>
  <si>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</si>
  <si>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</si>
  <si>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</si>
  <si>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</si>
  <si>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</si>
  <si>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</si>
  <si>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</si>
  <si>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</si>
  <si>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</si>
  <si>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</si>
  <si>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</si>
  <si>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</si>
  <si>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</si>
  <si>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</si>
  <si>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</si>
  <si>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</si>
  <si>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</si>
  <si>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</si>
  <si>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</si>
  <si>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</si>
  <si>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</si>
  <si>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</si>
  <si>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</si>
  <si>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</si>
  <si>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</si>
  <si>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</si>
  <si>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</si>
  <si>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</si>
  <si>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</si>
  <si>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</si>
  <si>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</si>
  <si>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</si>
  <si>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</si>
  <si>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</si>
  <si>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</si>
  <si>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</si>
  <si>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</si>
  <si>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</si>
  <si>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</si>
  <si>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</si>
  <si>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</si>
  <si>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</si>
  <si>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</si>
  <si>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</si>
  <si>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</si>
  <si>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</si>
  <si>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</si>
  <si>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</si>
  <si>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</si>
  <si>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</si>
  <si>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</si>
  <si>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</si>
  <si>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</si>
  <si>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</si>
  <si>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</si>
  <si>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</si>
  <si>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</si>
  <si>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</si>
  <si>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</si>
  <si>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</si>
  <si>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</si>
  <si>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</si>
  <si>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</si>
  <si>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</si>
  <si>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</si>
  <si>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</si>
  <si>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</si>
  <si>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</si>
  <si>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</si>
  <si>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</si>
  <si>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</si>
  <si>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</si>
  <si>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</si>
  <si>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</si>
  <si>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</si>
  <si>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</si>
  <si>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</si>
  <si>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</si>
  <si>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</si>
  <si>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</si>
  <si>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</si>
  <si>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</si>
  <si>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</si>
  <si>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</si>
  <si>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</si>
  <si>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</si>
  <si>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</si>
  <si>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</si>
  <si>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</si>
  <si>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</si>
  <si>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</si>
  <si>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</si>
  <si>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</si>
  <si>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</si>
  <si>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</si>
  <si>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</si>
  <si>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</si>
  <si>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</si>
  <si>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</si>
  <si>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</si>
  <si>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</si>
  <si>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</si>
  <si>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</si>
  <si>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</si>
  <si>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</si>
  <si>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</si>
  <si>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</si>
  <si>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</si>
  <si>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</si>
  <si>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</si>
  <si>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</si>
  <si>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</si>
  <si>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</si>
  <si>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</si>
  <si>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</si>
  <si>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</si>
  <si>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</si>
  <si>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</si>
  <si>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</si>
  <si>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</si>
  <si>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</si>
  <si>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</si>
  <si>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</si>
  <si>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</si>
  <si>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</si>
  <si>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</si>
  <si>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</si>
  <si>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</si>
  <si>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</si>
  <si>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</si>
  <si>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</si>
  <si>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</si>
  <si>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</si>
  <si>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</si>
  <si>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</si>
  <si>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</si>
  <si>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</si>
  <si>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</si>
  <si>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</si>
  <si>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</si>
  <si>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</si>
  <si>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</si>
  <si>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</si>
  <si>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</si>
  <si>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</si>
  <si>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</si>
  <si>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</si>
  <si>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</si>
  <si>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</si>
  <si>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</si>
  <si>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</si>
  <si>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</si>
  <si>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</si>
  <si>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</si>
  <si>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</si>
  <si>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</si>
  <si>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</si>
  <si>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</si>
  <si>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</si>
  <si>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</si>
  <si>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</si>
  <si>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</si>
  <si>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</si>
  <si>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</si>
  <si>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</si>
  <si>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</si>
  <si>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</si>
  <si>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</si>
  <si>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</si>
  <si>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</si>
  <si>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</si>
  <si>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</si>
  <si>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</si>
  <si>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</si>
  <si>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</si>
  <si>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</si>
  <si>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</si>
  <si>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</si>
  <si>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</si>
  <si>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</si>
  <si>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</si>
  <si>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</si>
  <si>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</si>
  <si>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</si>
  <si>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</si>
  <si>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</si>
  <si>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</si>
  <si>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</si>
  <si>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</si>
  <si>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</si>
  <si>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</si>
  <si>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</si>
  <si>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</si>
  <si>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</si>
  <si>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</si>
  <si>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</si>
  <si>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</si>
  <si>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</si>
  <si>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</si>
  <si>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</si>
  <si>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</si>
  <si>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</si>
  <si>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</si>
  <si>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</si>
  <si>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</si>
  <si>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</si>
  <si>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</si>
  <si>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</si>
  <si>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</si>
  <si>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</si>
  <si>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</si>
  <si>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</si>
  <si>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</si>
  <si>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</si>
  <si>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</si>
  <si>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</si>
  <si>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</si>
  <si>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</si>
  <si>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</si>
  <si>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</si>
  <si>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</si>
  <si>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</si>
  <si>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</si>
  <si>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</si>
  <si>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</si>
  <si>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</si>
  <si>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</si>
  <si>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</si>
  <si>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</si>
  <si>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</si>
  <si>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</si>
  <si>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</si>
  <si>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</si>
  <si>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</si>
  <si>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</si>
  <si>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</si>
  <si>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</si>
  <si>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</si>
  <si>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</si>
  <si>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</si>
  <si>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</si>
  <si>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</si>
  <si>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</si>
  <si>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</si>
  <si>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</si>
  <si>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</si>
  <si>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</si>
  <si>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</si>
  <si>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</si>
  <si>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</si>
  <si>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</si>
  <si>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</si>
  <si>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</si>
  <si>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</si>
  <si>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</si>
  <si>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</si>
  <si>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</si>
  <si>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</si>
  <si>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</si>
  <si>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</si>
  <si>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</si>
  <si>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</si>
  <si>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</si>
  <si>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</si>
  <si>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</si>
  <si>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</si>
  <si>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</si>
  <si>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</si>
  <si>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</si>
  <si>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</si>
  <si>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</si>
  <si>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</si>
  <si>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</si>
  <si>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</si>
  <si>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</si>
  <si>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</si>
  <si>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</si>
  <si>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</si>
  <si>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</si>
  <si>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</si>
  <si>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</si>
  <si>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</si>
  <si>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</si>
  <si>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</si>
  <si>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</si>
  <si>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</si>
  <si>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</si>
  <si>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</si>
  <si>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</si>
  <si>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</si>
  <si>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</si>
  <si>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</si>
  <si>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</si>
  <si>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</si>
  <si>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</si>
  <si>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</si>
  <si>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</si>
  <si>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</si>
  <si>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</si>
  <si>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</si>
  <si>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</si>
  <si>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</si>
  <si>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</si>
  <si>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</si>
  <si>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</si>
  <si>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</si>
  <si>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</si>
  <si>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</si>
  <si>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</si>
  <si>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</si>
  <si>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</si>
  <si>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</si>
  <si>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</si>
  <si>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</si>
  <si>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</si>
  <si>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</si>
  <si>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</si>
  <si>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</si>
  <si>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</si>
  <si>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</si>
  <si>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</si>
  <si>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</si>
  <si>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</si>
  <si>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</si>
  <si>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</si>
  <si>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</si>
  <si>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</si>
  <si>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</si>
  <si>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</si>
  <si>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</si>
  <si>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</si>
  <si>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</si>
  <si>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</si>
  <si>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</si>
  <si>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</si>
  <si>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</si>
  <si>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</si>
  <si>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</si>
  <si>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</si>
  <si>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</si>
  <si>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</si>
  <si>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</si>
  <si>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</si>
  <si>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</si>
  <si>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</si>
  <si>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</si>
  <si>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</si>
  <si>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</si>
  <si>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</si>
  <si>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</si>
  <si>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</si>
  <si>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</si>
  <si>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</si>
  <si>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</si>
  <si>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</si>
  <si>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</si>
  <si>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</si>
  <si>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</si>
  <si>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</si>
  <si>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</si>
  <si>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</si>
  <si>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</si>
  <si>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</si>
  <si>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</si>
  <si>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</si>
  <si>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</si>
  <si>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</si>
  <si>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</si>
  <si>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</si>
  <si>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</si>
  <si>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</si>
  <si>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</si>
  <si>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</si>
  <si>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</si>
  <si>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</si>
  <si>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</si>
  <si>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</si>
  <si>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</si>
  <si>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</si>
  <si>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</si>
  <si>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</si>
  <si>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</si>
  <si>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</si>
  <si>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</si>
  <si>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</si>
  <si>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</si>
  <si>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</si>
  <si>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</si>
  <si>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</si>
  <si>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</si>
  <si>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</si>
  <si>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</si>
  <si>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</si>
  <si>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</si>
  <si>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</si>
  <si>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</si>
  <si>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</si>
  <si>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</si>
  <si>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</si>
  <si>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</si>
  <si>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</si>
  <si>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</si>
  <si>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</si>
  <si>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</si>
  <si>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</si>
  <si>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</si>
  <si>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</si>
  <si>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</si>
  <si>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</si>
  <si>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</si>
  <si>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</si>
  <si>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</si>
  <si>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</si>
  <si>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</si>
  <si>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</si>
  <si>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</si>
  <si>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</si>
  <si>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</si>
  <si>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</si>
  <si>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</si>
  <si>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</si>
  <si>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</si>
  <si>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</si>
  <si>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</si>
  <si>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</si>
  <si>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</si>
  <si>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</si>
  <si>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</si>
  <si>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</si>
  <si>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</si>
  <si>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</si>
  <si>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</si>
  <si>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</si>
  <si>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</si>
  <si>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</si>
  <si>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</si>
  <si>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</si>
  <si>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</si>
  <si>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</si>
  <si>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</si>
  <si>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</si>
  <si>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</si>
  <si>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</si>
  <si>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</si>
  <si>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</si>
  <si>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</si>
  <si>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</si>
  <si>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</si>
  <si>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</si>
  <si>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</si>
  <si>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</si>
  <si>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</si>
  <si>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</si>
  <si>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</si>
  <si>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</si>
  <si>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</si>
  <si>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</si>
  <si>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</si>
  <si>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</si>
  <si>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</si>
  <si>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</si>
  <si>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</si>
  <si>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</si>
  <si>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</si>
  <si>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</si>
  <si>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</si>
  <si>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</si>
  <si>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</si>
  <si>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</si>
  <si>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</si>
  <si>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</si>
  <si>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</si>
  <si>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</si>
  <si>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</si>
  <si>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</si>
  <si>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</si>
  <si>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</si>
  <si>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</si>
  <si>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</si>
  <si>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</si>
  <si>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</si>
  <si>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</si>
  <si>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</si>
  <si>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</si>
  <si>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</si>
  <si>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</si>
  <si>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</si>
  <si>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</si>
  <si>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</si>
  <si>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</si>
  <si>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</si>
  <si>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</si>
  <si>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</si>
  <si>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</si>
  <si>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</si>
  <si>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</si>
  <si>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</si>
  <si>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</si>
  <si>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</si>
  <si>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</si>
  <si>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</si>
  <si>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</si>
  <si>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</si>
  <si>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</si>
  <si>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</si>
  <si>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</si>
  <si>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</si>
  <si>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</si>
  <si>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</si>
  <si>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</si>
  <si>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</si>
  <si>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</si>
  <si>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</si>
  <si>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</si>
  <si>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</si>
  <si>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</si>
  <si>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</si>
  <si>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</si>
  <si>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</si>
  <si>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</si>
  <si>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</si>
  <si>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</si>
  <si>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</si>
  <si>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</si>
  <si>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</si>
  <si>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</si>
  <si>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</si>
  <si>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</si>
  <si>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</si>
  <si>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</si>
  <si>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</si>
  <si>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</si>
  <si>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</si>
  <si>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</si>
  <si>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</si>
  <si>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</si>
  <si>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</si>
  <si>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</si>
  <si>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</si>
  <si>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</si>
  <si>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</si>
  <si>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</si>
  <si>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</si>
  <si>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</si>
  <si>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</si>
  <si>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</si>
  <si>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</si>
  <si>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</si>
  <si>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</si>
  <si>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</si>
  <si>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</si>
  <si>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</si>
  <si>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</si>
  <si>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</si>
  <si>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</si>
  <si>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</si>
  <si>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</si>
  <si>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</si>
  <si>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</si>
  <si>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</si>
  <si>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</si>
  <si>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</si>
  <si>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</si>
  <si>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</si>
  <si>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</si>
  <si>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</si>
  <si>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</si>
  <si>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</si>
  <si>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</si>
  <si>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</si>
  <si>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</si>
  <si>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</si>
  <si>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</si>
  <si>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</si>
  <si>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</si>
  <si>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</si>
  <si>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</si>
  <si>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</si>
  <si>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</si>
  <si>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</si>
  <si>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</si>
  <si>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</si>
  <si>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</si>
  <si>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</si>
  <si>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</si>
  <si>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</si>
  <si>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</si>
  <si>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</si>
  <si>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</si>
  <si>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</si>
  <si>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</si>
  <si>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</si>
  <si>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</si>
  <si>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</si>
  <si>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</si>
  <si>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</si>
  <si>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</si>
  <si>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</si>
  <si>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</si>
  <si>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</si>
  <si>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</si>
  <si>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</si>
  <si>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</si>
  <si>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</si>
  <si>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</si>
  <si>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</si>
  <si>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</si>
  <si>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</si>
  <si>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</si>
  <si>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</si>
  <si>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</si>
  <si>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</si>
  <si>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</si>
  <si>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</si>
  <si>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</si>
  <si>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</si>
  <si>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</si>
  <si>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</si>
  <si>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</si>
  <si>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</si>
  <si>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</si>
  <si>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</si>
  <si>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</si>
  <si>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</si>
  <si>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</si>
  <si>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</si>
  <si>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</si>
  <si>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</si>
  <si>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</si>
  <si>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</si>
  <si>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</si>
  <si>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</si>
  <si>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</si>
  <si>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</si>
  <si>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</si>
  <si>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</si>
  <si>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</si>
  <si>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</si>
  <si>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</si>
  <si>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</si>
  <si>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</si>
  <si>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</si>
  <si>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</si>
  <si>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</si>
  <si>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</si>
  <si>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</si>
  <si>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</si>
  <si>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</si>
  <si>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</si>
  <si>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</si>
  <si>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</si>
  <si>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</si>
  <si>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</si>
  <si>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</si>
  <si>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</si>
  <si>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</si>
  <si>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</si>
  <si>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</si>
  <si>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</si>
  <si>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</si>
  <si>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</si>
  <si>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</si>
  <si>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</si>
  <si>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</si>
  <si>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</si>
  <si>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</si>
  <si>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</si>
  <si>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</si>
  <si>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</si>
  <si>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</si>
  <si>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</si>
  <si>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</si>
  <si>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</si>
  <si>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</si>
  <si>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</si>
  <si>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</si>
  <si>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</si>
  <si>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</si>
  <si>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</si>
  <si>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</si>
  <si>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</si>
  <si>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</si>
  <si>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</si>
  <si>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</si>
  <si>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</si>
  <si>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</si>
  <si>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</si>
  <si>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</si>
  <si>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</si>
  <si>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</si>
  <si>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</si>
  <si>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</si>
  <si>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</si>
  <si>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</si>
  <si>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</si>
  <si>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</si>
  <si>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</si>
  <si>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</si>
  <si>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</si>
  <si>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</si>
  <si>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</si>
  <si>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</si>
  <si>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</si>
  <si>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</si>
  <si>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</si>
  <si>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</si>
  <si>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</si>
  <si>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</si>
  <si>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</si>
  <si>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</si>
  <si>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</si>
  <si>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</si>
  <si>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</si>
  <si>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</si>
  <si>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</si>
  <si>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</si>
  <si>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</si>
  <si>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</si>
  <si>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</si>
  <si>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</si>
  <si>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</si>
  <si>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</si>
  <si>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</si>
  <si>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</si>
  <si>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</si>
  <si>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</si>
  <si>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</si>
  <si>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</si>
  <si>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</si>
  <si>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</si>
  <si>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</si>
  <si>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</si>
  <si>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</si>
  <si>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</si>
  <si>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</si>
  <si>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</si>
  <si>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</si>
  <si>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</si>
  <si>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</si>
  <si>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</si>
  <si>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</si>
  <si>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</si>
  <si>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</si>
  <si>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</si>
  <si>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</si>
  <si>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</si>
  <si>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</si>
  <si>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</si>
  <si>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</si>
  <si>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</si>
  <si>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</si>
  <si>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</si>
  <si>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</si>
  <si>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</si>
  <si>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</si>
  <si>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</si>
  <si>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</si>
  <si>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</si>
  <si>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</si>
  <si>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</si>
  <si>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</si>
  <si>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</si>
  <si>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</si>
  <si>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</si>
  <si>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</si>
  <si>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</si>
  <si>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</si>
  <si>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</si>
  <si>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</si>
  <si>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</si>
  <si>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</si>
  <si>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</si>
  <si>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</si>
  <si>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</si>
  <si>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</si>
  <si>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</si>
  <si>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</si>
  <si>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</si>
  <si>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</si>
  <si>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</si>
  <si>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</si>
  <si>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</si>
  <si>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</si>
  <si>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</si>
  <si>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</si>
  <si>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</si>
  <si>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</si>
  <si>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</si>
  <si>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</si>
  <si>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</si>
  <si>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</si>
  <si>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</si>
  <si>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</si>
  <si>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</si>
  <si>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</si>
  <si>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</si>
  <si>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</si>
  <si>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</si>
  <si>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</si>
  <si>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</si>
  <si>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</si>
  <si>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</si>
  <si>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</si>
  <si>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</si>
  <si>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</si>
  <si>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</si>
  <si>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</si>
  <si>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</si>
  <si>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</si>
  <si>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</si>
  <si>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</si>
  <si>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</si>
  <si>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</si>
  <si>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</si>
  <si>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</si>
  <si>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</si>
  <si>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</si>
  <si>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</si>
  <si>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</si>
  <si>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</si>
  <si>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</si>
  <si>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</si>
  <si>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</si>
  <si>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</si>
  <si>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</si>
  <si>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</si>
  <si>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</si>
  <si>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</si>
  <si>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</si>
  <si>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</si>
  <si>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</si>
  <si>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</si>
  <si>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</si>
  <si>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</si>
  <si>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</si>
  <si>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</si>
  <si>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</si>
  <si>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</si>
  <si>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</si>
  <si>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</si>
  <si>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</si>
  <si>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</si>
  <si>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</si>
  <si>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</si>
  <si>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</si>
  <si>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</si>
  <si>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</si>
  <si>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</si>
  <si>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</si>
  <si>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</si>
  <si>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</si>
  <si>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</si>
  <si>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</si>
  <si>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</si>
  <si>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</si>
  <si>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</si>
  <si>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</si>
  <si>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</si>
  <si>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</si>
  <si>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</si>
  <si>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</si>
  <si>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</si>
  <si>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</si>
  <si>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</si>
  <si>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</si>
  <si>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</si>
  <si>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</si>
  <si>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</si>
  <si>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</si>
  <si>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</si>
  <si>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</si>
  <si>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</si>
  <si>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</si>
  <si>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</si>
  <si>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</si>
  <si>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</si>
  <si>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</si>
  <si>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</si>
  <si>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</si>
  <si>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</si>
  <si>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</si>
  <si>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</si>
  <si>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</si>
  <si>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</si>
  <si>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</si>
  <si>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</si>
  <si>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</si>
  <si>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</si>
  <si>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</si>
  <si>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</si>
  <si>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</si>
  <si>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</si>
  <si>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</si>
  <si>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</si>
  <si>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</si>
  <si>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</si>
  <si>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</si>
  <si>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</si>
  <si>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</si>
  <si>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</si>
  <si>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</si>
  <si>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</si>
  <si>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</si>
  <si>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</si>
  <si>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</si>
  <si>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</si>
  <si>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</si>
  <si>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</si>
  <si>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</si>
  <si>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</si>
  <si>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</si>
  <si>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</si>
  <si>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</si>
  <si>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</si>
  <si>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</si>
  <si>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</si>
  <si>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</si>
  <si>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</si>
  <si>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</si>
  <si>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</si>
  <si>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</si>
  <si>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</si>
  <si>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</si>
  <si>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</si>
  <si>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</si>
  <si>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</si>
  <si>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</si>
  <si>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</si>
  <si>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</si>
  <si>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</si>
  <si>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</si>
  <si>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</si>
  <si>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</si>
  <si>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</si>
  <si>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</si>
  <si>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</si>
  <si>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</si>
  <si>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</si>
  <si>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</si>
  <si>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</si>
  <si>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</si>
  <si>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</si>
  <si>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</si>
  <si>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</si>
  <si>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</si>
  <si>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</si>
  <si>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</si>
  <si>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</si>
  <si>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</si>
  <si>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</si>
  <si>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</si>
  <si>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</si>
  <si>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</si>
  <si>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</si>
  <si>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</si>
  <si>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</si>
  <si>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</si>
  <si>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</si>
  <si>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</si>
  <si>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</si>
  <si>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</si>
  <si>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</si>
  <si>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</si>
  <si>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</si>
  <si>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</si>
  <si>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</si>
  <si>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</si>
  <si>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</si>
  <si>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</si>
  <si>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</si>
  <si>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</si>
  <si>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</si>
  <si>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</si>
  <si>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</si>
  <si>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</si>
  <si>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</si>
  <si>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</si>
  <si>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</si>
  <si>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</si>
  <si>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</si>
  <si>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</si>
  <si>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</si>
  <si>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</si>
  <si>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</si>
  <si>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</si>
  <si>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</si>
  <si>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</si>
  <si>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</si>
  <si>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</si>
  <si>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</si>
  <si>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</si>
  <si>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</si>
  <si>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</si>
  <si>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</si>
  <si>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</si>
  <si>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</si>
  <si>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</si>
  <si>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</si>
  <si>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</si>
  <si>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</si>
  <si>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</si>
  <si>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</si>
  <si>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</si>
  <si>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</si>
  <si>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</si>
  <si>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</si>
  <si>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</si>
  <si>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</si>
  <si>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</si>
  <si>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</si>
  <si>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</si>
  <si>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</si>
  <si>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</si>
  <si>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</si>
  <si>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</si>
  <si>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</si>
  <si>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</si>
  <si>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</si>
  <si>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</si>
  <si>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</si>
  <si>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</si>
  <si>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</si>
  <si>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</si>
  <si>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</si>
  <si>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</si>
  <si>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</si>
  <si>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</si>
  <si>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</si>
  <si>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</si>
  <si>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</si>
  <si>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</si>
  <si>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</si>
  <si>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</si>
  <si>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</si>
  <si>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</si>
  <si>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</si>
  <si>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</si>
  <si>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</si>
  <si>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</si>
  <si>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</si>
  <si>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</si>
  <si>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</si>
  <si>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</si>
  <si>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</si>
  <si>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</si>
  <si>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</si>
  <si>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</si>
  <si>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</si>
  <si>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</si>
  <si>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</si>
  <si>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</si>
  <si>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</si>
  <si>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</si>
  <si>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</si>
  <si>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</si>
  <si>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</si>
  <si>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</si>
  <si>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</si>
  <si>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</si>
  <si>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</si>
  <si>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</si>
  <si>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</si>
  <si>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</si>
  <si>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</si>
  <si>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</si>
  <si>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</si>
  <si>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</si>
  <si>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</si>
  <si>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</si>
  <si>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</si>
  <si>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</si>
  <si>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</si>
  <si>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</si>
  <si>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</si>
  <si>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</si>
  <si>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</si>
  <si>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</si>
  <si>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</si>
  <si>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</si>
  <si>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</si>
  <si>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</si>
  <si>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</si>
  <si>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</si>
  <si>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</si>
  <si>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</si>
  <si>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</si>
  <si>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</si>
  <si>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</si>
  <si>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</si>
  <si>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</si>
  <si>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</si>
  <si>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</si>
  <si>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</si>
  <si>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</si>
  <si>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</si>
  <si>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</si>
  <si>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</si>
  <si>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</si>
  <si>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</si>
  <si>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</si>
  <si>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</si>
  <si>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</si>
  <si>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</si>
  <si>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</si>
  <si>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</si>
  <si>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</si>
  <si>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</si>
  <si>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</si>
  <si>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</si>
  <si>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</si>
  <si>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</si>
  <si>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</si>
  <si>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</si>
  <si>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</si>
  <si>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</si>
  <si>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</si>
  <si>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</si>
  <si>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</si>
  <si>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</si>
  <si>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</si>
  <si>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</si>
  <si>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</si>
  <si>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</si>
  <si>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</si>
  <si>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</si>
  <si>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</si>
  <si>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</si>
  <si>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</si>
  <si>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</si>
  <si>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</si>
  <si>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</si>
  <si>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</si>
  <si>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</si>
  <si>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</si>
  <si>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</si>
  <si>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</si>
  <si>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</si>
  <si>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</si>
  <si>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</si>
  <si>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</si>
  <si>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</si>
  <si>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</si>
  <si>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</si>
  <si>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</si>
  <si>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</si>
  <si>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</si>
  <si>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</si>
  <si>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</si>
  <si>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</si>
  <si>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</si>
  <si>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</si>
  <si>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</si>
  <si>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</si>
  <si>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</si>
  <si>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</si>
  <si>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</si>
  <si>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</si>
  <si>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</si>
  <si>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</si>
  <si>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</si>
  <si>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</si>
  <si>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</si>
  <si>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</si>
  <si>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</si>
  <si>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</si>
  <si>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</si>
  <si>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</si>
  <si>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</si>
  <si>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</si>
  <si>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</si>
  <si>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</si>
  <si>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</si>
  <si>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</si>
  <si>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</si>
  <si>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</si>
  <si>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</si>
  <si>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</si>
  <si>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</si>
  <si>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</si>
  <si>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</si>
  <si>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</si>
  <si>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</si>
  <si>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</si>
  <si>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</si>
  <si>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</si>
  <si>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</si>
  <si>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</si>
  <si>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</si>
  <si>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</si>
  <si>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</si>
  <si>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</si>
  <si>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</si>
  <si>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</si>
  <si>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</si>
  <si>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</si>
  <si>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</si>
  <si>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</si>
  <si>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</si>
  <si>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</si>
  <si>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</si>
  <si>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</si>
  <si>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</si>
  <si>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</si>
  <si>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</si>
  <si>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</si>
  <si>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</si>
  <si>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</si>
  <si>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</si>
  <si>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</si>
  <si>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</si>
  <si>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</si>
  <si>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</si>
  <si>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</si>
  <si>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</si>
  <si>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</si>
  <si>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</si>
  <si>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</si>
  <si>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</si>
  <si>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</si>
  <si>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</si>
  <si>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</si>
  <si>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</si>
  <si>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</si>
  <si>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</si>
  <si>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</si>
  <si>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</si>
  <si>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</si>
  <si>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</si>
  <si>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</si>
  <si>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</si>
  <si>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</si>
  <si>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</si>
  <si>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</si>
  <si>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</si>
  <si>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</si>
  <si>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</si>
  <si>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</si>
  <si>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</si>
  <si>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</si>
  <si>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</si>
  <si>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</si>
  <si>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</si>
  <si>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</si>
  <si>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</si>
  <si>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</si>
  <si>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</si>
  <si>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</si>
  <si>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</si>
  <si>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</si>
  <si>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</si>
  <si>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</si>
  <si>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</si>
  <si>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</si>
  <si>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</si>
  <si>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</si>
  <si>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</si>
  <si>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</si>
  <si>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</si>
  <si>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</si>
  <si>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</si>
  <si>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</si>
  <si>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</si>
  <si>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</si>
  <si>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</si>
  <si>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</si>
  <si>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</si>
  <si>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</si>
  <si>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</si>
  <si>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</si>
  <si>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</si>
  <si>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</si>
  <si>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</si>
  <si>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</si>
  <si>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</si>
  <si>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</si>
  <si>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</si>
  <si>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</si>
  <si>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</si>
  <si>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</si>
  <si>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</si>
  <si>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</si>
  <si>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</si>
  <si>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</si>
  <si>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</si>
  <si>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</si>
  <si>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</si>
  <si>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</si>
  <si>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</si>
  <si>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</si>
  <si>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</si>
  <si>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</si>
  <si>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</si>
  <si>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</si>
  <si>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</si>
  <si>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</si>
  <si>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</si>
  <si>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</si>
  <si>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</si>
  <si>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</si>
  <si>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</si>
  <si>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</si>
  <si>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</si>
  <si>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</si>
  <si>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</si>
  <si>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</si>
  <si>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</si>
  <si>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</si>
  <si>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</si>
  <si>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</si>
  <si>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</si>
  <si>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</si>
  <si>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</si>
  <si>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</si>
  <si>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</si>
  <si>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</si>
  <si>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</si>
  <si>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</si>
  <si>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</si>
  <si>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</si>
  <si>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</si>
  <si>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</si>
  <si>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</si>
  <si>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</si>
  <si>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</si>
  <si>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</si>
  <si>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</si>
  <si>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</si>
  <si>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</si>
  <si>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</si>
  <si>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</si>
  <si>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</si>
  <si>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</si>
  <si>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</si>
  <si>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</si>
  <si>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</si>
  <si>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</si>
  <si>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</si>
  <si>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</si>
  <si>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</si>
  <si>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</si>
  <si>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</si>
  <si>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</si>
  <si>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</si>
  <si>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</si>
  <si>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</si>
  <si>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</si>
  <si>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</si>
  <si>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</si>
  <si>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</si>
  <si>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</si>
  <si>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</si>
  <si>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</si>
  <si>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</si>
  <si>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</si>
  <si>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</si>
  <si>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</si>
  <si>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</si>
  <si>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</si>
  <si>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</si>
  <si>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</si>
  <si>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</si>
  <si>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</si>
  <si>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</si>
  <si>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</si>
  <si>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</si>
  <si>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</si>
  <si>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</si>
  <si>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</si>
  <si>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</si>
  <si>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</si>
  <si>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</si>
  <si>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</si>
  <si>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</si>
  <si>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</si>
  <si>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</si>
  <si>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</si>
  <si>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</si>
  <si>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</si>
  <si>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</si>
  <si>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</si>
  <si>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</si>
  <si>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</si>
  <si>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</si>
  <si>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</si>
  <si>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</si>
  <si>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</si>
  <si>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</si>
  <si>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</si>
  <si>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</si>
  <si>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</si>
  <si>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</si>
  <si>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</si>
  <si>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</si>
  <si>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</si>
  <si>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</si>
  <si>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</si>
  <si>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</si>
  <si>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</si>
  <si>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</si>
  <si>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</si>
  <si>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</si>
  <si>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</si>
  <si>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</si>
  <si>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</si>
  <si>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</si>
  <si>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</si>
  <si>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</si>
  <si>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</si>
  <si>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</si>
  <si>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</si>
  <si>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</si>
  <si>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</si>
  <si>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</si>
  <si>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</si>
  <si>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</si>
  <si>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</si>
  <si>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</si>
  <si>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</si>
  <si>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</si>
  <si>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</si>
  <si>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</si>
  <si>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</si>
  <si>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</si>
  <si>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</si>
  <si>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</si>
  <si>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</si>
  <si>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</si>
  <si>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</si>
  <si>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</si>
  <si>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</si>
  <si>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</si>
  <si>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</si>
  <si>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</si>
  <si>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</si>
  <si>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</si>
  <si>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</si>
  <si>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</si>
  <si>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</si>
  <si>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</si>
  <si>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</si>
  <si>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</si>
  <si>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</si>
  <si>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</si>
  <si>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</si>
  <si>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</si>
  <si>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</si>
  <si>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</si>
  <si>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</si>
  <si>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</si>
  <si>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</si>
  <si>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</si>
  <si>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</si>
  <si>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</si>
  <si>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</si>
  <si>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</si>
  <si>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</si>
  <si>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</si>
  <si>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</si>
  <si>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</si>
  <si>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</si>
  <si>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</si>
  <si>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</si>
  <si>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</si>
  <si>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</si>
  <si>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</si>
  <si>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</si>
  <si>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</si>
  <si>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</si>
  <si>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</si>
  <si>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</si>
  <si>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</si>
  <si>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</si>
  <si>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</si>
  <si>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</si>
  <si>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</si>
  <si>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</si>
  <si>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</si>
  <si>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</si>
  <si>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</si>
  <si>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</si>
  <si>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</si>
  <si>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</si>
  <si>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</si>
  <si>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</si>
  <si>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</si>
  <si>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</si>
  <si>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</si>
  <si>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</si>
  <si>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</si>
  <si>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</si>
  <si>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</si>
  <si>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</si>
  <si>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</si>
  <si>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</si>
  <si>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</si>
  <si>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</si>
  <si>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</si>
  <si>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</si>
  <si>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</si>
  <si>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</si>
  <si>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</si>
  <si>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</si>
  <si>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</si>
  <si>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</si>
  <si>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</si>
  <si>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</si>
  <si>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</si>
  <si>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</si>
  <si>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</si>
  <si>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</si>
  <si>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</si>
  <si>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</si>
  <si>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</si>
  <si>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</si>
  <si>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</si>
  <si>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</si>
  <si>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</si>
  <si>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</si>
  <si>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</si>
  <si>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</si>
  <si>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</si>
  <si>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</si>
  <si>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</si>
  <si>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</si>
  <si>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</si>
  <si>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</si>
  <si>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</si>
  <si>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</si>
  <si>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</si>
  <si>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</si>
  <si>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</si>
  <si>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</si>
  <si>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</si>
  <si>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</si>
  <si>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</si>
  <si>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</si>
  <si>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</si>
  <si>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</si>
  <si>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</si>
  <si>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</si>
  <si>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</si>
  <si>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</si>
  <si>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</si>
  <si>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</si>
  <si>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</si>
  <si>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</si>
  <si>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</si>
  <si>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</si>
  <si>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</si>
  <si>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</si>
  <si>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</si>
  <si>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</si>
  <si>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</si>
  <si>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</si>
  <si>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</si>
  <si>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</si>
  <si>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</si>
  <si>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</si>
  <si>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</si>
  <si>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</si>
  <si>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</si>
  <si>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</si>
  <si>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</si>
  <si>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</si>
  <si>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</si>
  <si>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</si>
  <si>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</si>
  <si>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</si>
  <si>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</si>
  <si>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</si>
  <si>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</si>
  <si>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</si>
  <si>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</si>
  <si>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</si>
  <si>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</si>
  <si>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</si>
  <si>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</si>
  <si>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</si>
  <si>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</si>
  <si>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</si>
  <si>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</si>
  <si>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</si>
  <si>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</si>
  <si>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</si>
  <si>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</si>
  <si>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</si>
  <si>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</si>
  <si>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</si>
  <si>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</si>
  <si>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</si>
  <si>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</si>
  <si>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</si>
  <si>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</si>
  <si>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</si>
  <si>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</si>
  <si>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</si>
  <si>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</si>
  <si>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</si>
  <si>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</si>
  <si>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</si>
  <si>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</si>
  <si>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</si>
  <si>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</si>
  <si>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</si>
  <si>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</si>
  <si>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</si>
  <si>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</si>
  <si>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</si>
  <si>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</si>
  <si>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</si>
  <si>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</si>
  <si>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</si>
  <si>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</si>
  <si>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</si>
  <si>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</si>
  <si>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</si>
  <si>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</si>
  <si>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</si>
  <si>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</si>
  <si>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</si>
  <si>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</si>
  <si>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</si>
  <si>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</si>
  <si>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</si>
  <si>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</si>
  <si>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</si>
  <si>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</si>
  <si>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</si>
  <si>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</si>
  <si>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</si>
  <si>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</si>
  <si>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</si>
  <si>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</si>
  <si>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</si>
  <si>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</si>
  <si>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</si>
  <si>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</si>
  <si>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</si>
  <si>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</si>
  <si>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</si>
  <si>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</si>
  <si>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</si>
  <si>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</si>
  <si>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</si>
  <si>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</si>
  <si>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</si>
  <si>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</si>
  <si>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</si>
  <si>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</si>
  <si>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</si>
  <si>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</si>
  <si>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</si>
  <si>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</si>
  <si>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</si>
  <si>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</si>
  <si>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</si>
  <si>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</si>
  <si>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</si>
  <si>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</si>
  <si>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</si>
  <si>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</si>
  <si>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</si>
  <si>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</si>
  <si>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</si>
  <si>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</si>
  <si>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</si>
  <si>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</si>
  <si>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</si>
  <si>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</si>
  <si>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</si>
  <si>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</si>
  <si>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</si>
  <si>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</si>
  <si>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</si>
  <si>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</si>
  <si>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</si>
  <si>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</si>
  <si>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</si>
  <si>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</si>
  <si>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</si>
  <si>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</si>
  <si>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</si>
  <si>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</si>
  <si>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</si>
  <si>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</si>
  <si>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</si>
  <si>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</si>
  <si>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</si>
  <si>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</si>
  <si>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</si>
  <si>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</si>
  <si>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</si>
  <si>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</si>
  <si>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</si>
  <si>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</si>
  <si>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</si>
  <si>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</si>
  <si>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</si>
  <si>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</si>
  <si>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</si>
  <si>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</si>
  <si>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</si>
  <si>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</si>
  <si>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</si>
  <si>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</si>
  <si>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</si>
  <si>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</si>
  <si>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</si>
  <si>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</si>
  <si>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</si>
  <si>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</si>
  <si>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</si>
  <si>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</si>
  <si>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</si>
  <si>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</si>
  <si>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</si>
  <si>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</si>
  <si>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</si>
  <si>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</si>
  <si>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</si>
  <si>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</si>
  <si>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</si>
  <si>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</si>
  <si>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</si>
  <si>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</si>
  <si>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</si>
  <si>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</si>
  <si>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</si>
  <si>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</si>
  <si>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</si>
  <si>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</si>
  <si>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</si>
  <si>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</si>
  <si>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</si>
  <si>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</si>
  <si>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</si>
  <si>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</si>
  <si>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</si>
  <si>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</si>
  <si>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</si>
  <si>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</si>
  <si>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</si>
  <si>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</si>
  <si>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</si>
  <si>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</si>
  <si>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</si>
  <si>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</si>
  <si>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</si>
  <si>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</si>
  <si>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</si>
  <si>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</si>
  <si>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</si>
  <si>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</si>
  <si>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</si>
  <si>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</si>
  <si>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</si>
  <si>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</si>
  <si>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</si>
  <si>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</si>
  <si>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</si>
  <si>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</si>
  <si>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</si>
  <si>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</si>
  <si>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</si>
  <si>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</si>
  <si>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</si>
  <si>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</si>
  <si>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</si>
  <si>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</si>
  <si>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</si>
  <si>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</si>
  <si>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</si>
  <si>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</si>
  <si>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</si>
  <si>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</si>
  <si>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</si>
  <si>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</si>
  <si>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</si>
  <si>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</si>
  <si>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</si>
  <si>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</si>
  <si>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</si>
  <si>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</si>
  <si>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</si>
  <si>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</si>
  <si>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</si>
  <si>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</si>
  <si>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</si>
  <si>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</si>
  <si>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</si>
  <si>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</si>
  <si>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</si>
  <si>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</si>
  <si>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</si>
  <si>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</si>
  <si>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</si>
  <si>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</si>
  <si>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</si>
  <si>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</si>
  <si>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</si>
  <si>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</si>
  <si>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</si>
  <si>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</si>
  <si>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</si>
  <si>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</si>
  <si>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</si>
  <si>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</si>
  <si>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</si>
  <si>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</si>
  <si>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</si>
  <si>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</si>
  <si>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</si>
  <si>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</si>
  <si>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</si>
  <si>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</si>
  <si>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</si>
  <si>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</si>
  <si>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</si>
  <si>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</si>
  <si>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</si>
  <si>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</si>
  <si>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</si>
  <si>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</si>
  <si>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</si>
  <si>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</si>
  <si>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</si>
  <si>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</si>
  <si>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</si>
  <si>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</si>
  <si>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</si>
  <si>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</si>
  <si>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</si>
  <si>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</si>
  <si>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</si>
  <si>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</si>
  <si>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</si>
  <si>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</si>
  <si>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</si>
  <si>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</si>
  <si>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</si>
  <si>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</si>
  <si>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</si>
  <si>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</si>
  <si>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</si>
  <si>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</si>
  <si>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</si>
  <si>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</si>
  <si>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</si>
  <si>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</si>
  <si>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</si>
  <si>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</si>
  <si>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</si>
  <si>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</si>
  <si>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</si>
  <si>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</si>
  <si>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</si>
  <si>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</si>
  <si>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</si>
  <si>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</si>
  <si>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</si>
  <si>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</si>
  <si>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</si>
  <si>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</si>
  <si>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</si>
  <si>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</si>
  <si>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</si>
  <si>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</si>
  <si>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</si>
  <si>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</si>
  <si>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</si>
  <si>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</si>
  <si>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</si>
  <si>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</si>
  <si>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</si>
  <si>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</si>
  <si>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</si>
  <si>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</si>
  <si>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</si>
  <si>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</si>
  <si>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</si>
  <si>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</si>
  <si>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</si>
  <si>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</si>
  <si>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</si>
  <si>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</si>
  <si>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</si>
  <si>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</si>
  <si>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</si>
  <si>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</si>
  <si>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</si>
  <si>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</si>
  <si>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</si>
  <si>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</si>
  <si>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</si>
  <si>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</si>
  <si>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</si>
  <si>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</si>
  <si>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</si>
  <si>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</si>
  <si>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</si>
  <si>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</si>
  <si>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</si>
  <si>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</si>
  <si>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</si>
  <si>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</si>
  <si>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</si>
  <si>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</si>
  <si>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</si>
  <si>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</si>
  <si>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</si>
  <si>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</si>
  <si>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</si>
  <si>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</si>
  <si>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</si>
  <si>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</si>
  <si>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</si>
  <si>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</si>
  <si>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</si>
  <si>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</si>
  <si>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</si>
  <si>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</si>
  <si>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</si>
  <si>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</si>
  <si>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</si>
  <si>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</si>
  <si>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</si>
  <si>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</si>
  <si>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</si>
  <si>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</si>
  <si>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</si>
  <si>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</si>
  <si>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</si>
  <si>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</si>
  <si>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</si>
  <si>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</si>
  <si>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</si>
  <si>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</si>
  <si>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</si>
  <si>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</si>
  <si>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</si>
  <si>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</si>
  <si>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</si>
  <si>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</si>
  <si>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</si>
  <si>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</si>
  <si>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</si>
  <si>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</si>
  <si>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</si>
  <si>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</si>
  <si>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</si>
  <si>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</si>
  <si>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</si>
  <si>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</si>
  <si>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</si>
  <si>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</si>
  <si>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</si>
  <si>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</si>
  <si>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</si>
  <si>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</si>
  <si>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</si>
  <si>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</si>
  <si>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</si>
  <si>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</si>
  <si>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</si>
  <si>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</si>
  <si>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</si>
  <si>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</si>
  <si>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</si>
  <si>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</si>
  <si>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</si>
  <si>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</si>
  <si>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</si>
  <si>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</si>
  <si>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</si>
  <si>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</si>
  <si>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</si>
  <si>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</si>
  <si>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</si>
  <si>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</si>
  <si>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</si>
  <si>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</si>
  <si>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</si>
  <si>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</si>
  <si>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</si>
  <si>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</si>
  <si>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</si>
  <si>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</si>
  <si>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</si>
  <si>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</si>
  <si>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</si>
  <si>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</si>
  <si>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</si>
  <si>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</si>
  <si>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</si>
  <si>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</si>
  <si>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</si>
  <si>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</si>
  <si>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</si>
  <si>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</si>
  <si>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</si>
  <si>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</si>
  <si>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</si>
  <si>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</si>
  <si>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</si>
  <si>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</si>
  <si>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</si>
  <si>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</si>
  <si>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</si>
  <si>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</si>
  <si>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</si>
  <si>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</si>
  <si>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</si>
  <si>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</si>
  <si>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</si>
  <si>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</si>
  <si>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</si>
  <si>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</si>
  <si>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</si>
  <si>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</si>
  <si>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</si>
  <si>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</si>
  <si>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</si>
  <si>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</si>
  <si>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</si>
  <si>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</si>
  <si>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</si>
  <si>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</si>
  <si>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</si>
  <si>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</si>
  <si>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</si>
  <si>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</si>
  <si>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</si>
  <si>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</si>
  <si>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</si>
  <si>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</si>
  <si>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</si>
  <si>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</si>
  <si>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</si>
  <si>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</si>
  <si>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</si>
  <si>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</si>
  <si>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</si>
  <si>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</si>
  <si>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</si>
  <si>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</si>
  <si>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</si>
  <si>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</si>
  <si>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</si>
  <si>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</si>
  <si>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</si>
  <si>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</si>
  <si>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</si>
  <si>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</si>
  <si>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</si>
  <si>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</si>
  <si>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</si>
  <si>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</si>
  <si>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</si>
  <si>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</si>
  <si>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</si>
  <si>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</si>
  <si>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</si>
  <si>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</si>
  <si>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</si>
  <si>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</si>
  <si>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</si>
  <si>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</si>
  <si>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</si>
  <si>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</si>
  <si>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</si>
  <si>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</si>
  <si>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</si>
  <si>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</si>
  <si>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</si>
  <si>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</si>
  <si>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</si>
  <si>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</si>
  <si>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</si>
  <si>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</si>
  <si>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</si>
  <si>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</si>
  <si>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</si>
  <si>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</si>
  <si>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</si>
  <si>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</si>
  <si>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</si>
  <si>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</si>
  <si>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</si>
  <si>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</si>
  <si>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</si>
  <si>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</si>
  <si>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</si>
  <si>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</si>
  <si>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</si>
  <si>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</si>
  <si>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</si>
  <si>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</si>
  <si>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</si>
  <si>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</si>
  <si>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</si>
  <si>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</si>
  <si>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</si>
  <si>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</si>
  <si>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</si>
  <si>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</si>
  <si>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</si>
  <si>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</si>
  <si>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</si>
  <si>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</si>
  <si>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</si>
  <si>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</si>
  <si>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</si>
  <si>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</si>
  <si>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</si>
  <si>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</si>
  <si>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</si>
  <si>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</si>
  <si>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</si>
  <si>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</si>
  <si>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</si>
  <si>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</si>
  <si>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</si>
  <si>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</si>
  <si>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</si>
  <si>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</si>
  <si>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</si>
  <si>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</si>
  <si>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</si>
  <si>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</si>
  <si>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</si>
  <si>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</si>
  <si>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</si>
  <si>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</si>
  <si>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</si>
  <si>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</si>
  <si>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</si>
  <si>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</si>
  <si>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</si>
  <si>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</si>
  <si>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</si>
  <si>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</si>
  <si>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</si>
  <si>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</si>
  <si>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</si>
  <si>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</si>
  <si>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</si>
  <si>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</si>
  <si>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</si>
  <si>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</si>
  <si>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</si>
  <si>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</si>
  <si>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</si>
  <si>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</si>
  <si>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</si>
  <si>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</si>
  <si>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</si>
  <si>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</si>
  <si>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</si>
  <si>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</si>
  <si>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</si>
  <si>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</si>
  <si>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</si>
  <si>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</si>
  <si>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</si>
  <si>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</si>
  <si>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</si>
  <si>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</si>
  <si>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</si>
  <si>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</si>
  <si>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</si>
  <si>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</si>
  <si>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</si>
  <si>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</si>
  <si>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</si>
  <si>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</si>
  <si>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</si>
  <si>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</si>
  <si>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</si>
  <si>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</si>
  <si>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</si>
  <si>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</si>
  <si>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</si>
  <si>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</si>
  <si>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</si>
  <si>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</si>
  <si>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</si>
  <si>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</si>
  <si>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</si>
  <si>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</si>
  <si>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</si>
  <si>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</si>
  <si>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</si>
  <si>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</si>
  <si>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</si>
  <si>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</si>
  <si>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</si>
  <si>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</si>
  <si>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</si>
  <si>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</si>
  <si>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</si>
  <si>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</si>
  <si>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</si>
  <si>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</si>
  <si>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</si>
  <si>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</si>
  <si>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</si>
  <si>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</si>
  <si>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</si>
  <si>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</si>
  <si>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</si>
  <si>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</si>
  <si>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</si>
  <si>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</si>
  <si>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</si>
  <si>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</si>
  <si>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</si>
  <si>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</si>
  <si>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</si>
  <si>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</si>
  <si>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</si>
  <si>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</si>
  <si>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</si>
  <si>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</si>
  <si>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</si>
  <si>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</si>
  <si>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</si>
  <si>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</si>
  <si>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</si>
  <si>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</si>
  <si>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</si>
  <si>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</si>
  <si>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</si>
  <si>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</si>
  <si>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</si>
  <si>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</si>
  <si>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</si>
  <si>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</si>
  <si>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</si>
  <si>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</si>
  <si>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</si>
  <si>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</si>
  <si>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</si>
  <si>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</si>
  <si>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</si>
  <si>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</si>
  <si>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</si>
  <si>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</si>
  <si>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</si>
  <si>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</si>
  <si>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</si>
  <si>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</si>
  <si>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</si>
  <si>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</si>
  <si>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</si>
  <si>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</si>
  <si>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</si>
  <si>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</si>
  <si>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</si>
  <si>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</si>
  <si>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</si>
  <si>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</si>
  <si>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</si>
  <si>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</si>
  <si>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</si>
  <si>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</si>
  <si>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</si>
  <si>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</si>
  <si>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</si>
  <si>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</si>
  <si>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</si>
  <si>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</si>
  <si>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</si>
  <si>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</si>
  <si>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</si>
  <si>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</si>
  <si>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</si>
  <si>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</si>
  <si>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</si>
  <si>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</si>
  <si>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</si>
  <si>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</si>
  <si>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</si>
  <si>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</si>
  <si>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</si>
  <si>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</si>
  <si>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</si>
  <si>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</si>
  <si>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</si>
  <si>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</si>
  <si>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</si>
  <si>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</si>
  <si>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</si>
  <si>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</si>
  <si>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</si>
  <si>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</si>
  <si>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</si>
  <si>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</si>
  <si>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</si>
  <si>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</si>
  <si>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</si>
  <si>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</si>
  <si>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</si>
  <si>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</si>
  <si>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</si>
  <si>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</si>
  <si>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</si>
  <si>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</si>
  <si>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</si>
  <si>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</si>
  <si>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</si>
  <si>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</si>
  <si>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</si>
  <si>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</si>
  <si>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</si>
  <si>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</si>
  <si>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</si>
  <si>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</si>
  <si>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</si>
  <si>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</si>
  <si>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</si>
  <si>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</si>
  <si>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</si>
  <si>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</si>
  <si>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</si>
  <si>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</si>
  <si>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</si>
  <si>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</si>
  <si>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</si>
  <si>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</si>
  <si>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</si>
  <si>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</si>
  <si>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</si>
  <si>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</si>
  <si>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</si>
  <si>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</si>
  <si>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</si>
  <si>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</si>
  <si>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</si>
  <si>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</si>
  <si>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</si>
  <si>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</si>
  <si>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</si>
  <si>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</si>
  <si>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</si>
  <si>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</si>
  <si>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</si>
  <si>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</si>
  <si>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</si>
  <si>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</si>
  <si>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</si>
  <si>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</si>
  <si>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</si>
  <si>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</si>
  <si>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</si>
  <si>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</si>
  <si>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</si>
  <si>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</si>
  <si>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</si>
  <si>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</si>
  <si>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</si>
  <si>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</si>
  <si>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</si>
  <si>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</si>
  <si>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</si>
  <si>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</si>
  <si>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</si>
  <si>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</si>
  <si>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</si>
  <si>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</si>
  <si>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</si>
  <si>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</si>
  <si>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</si>
  <si>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</si>
  <si>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</si>
  <si>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</si>
  <si>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</si>
  <si>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</si>
  <si>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</si>
  <si>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</si>
  <si>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</si>
  <si>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</si>
  <si>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</si>
  <si>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</si>
  <si>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</si>
  <si>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</si>
  <si>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</si>
  <si>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</si>
  <si>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</si>
  <si>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</si>
  <si>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</si>
  <si>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</si>
  <si>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</si>
  <si>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</si>
  <si>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</si>
  <si>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</si>
  <si>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</si>
  <si>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</si>
  <si>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</si>
  <si>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</si>
  <si>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</si>
  <si>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</si>
  <si>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</si>
  <si>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</si>
  <si>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</si>
  <si>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</si>
  <si>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</si>
  <si>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</si>
  <si>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</si>
  <si>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</si>
  <si>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</si>
  <si>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</si>
  <si>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</si>
  <si>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</si>
  <si>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</si>
  <si>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</si>
  <si>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</si>
  <si>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</si>
  <si>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</si>
  <si>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</si>
  <si>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</si>
  <si>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</si>
  <si>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</si>
  <si>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</si>
  <si>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</si>
  <si>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</si>
  <si>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</si>
  <si>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</si>
  <si>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</si>
  <si>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</si>
  <si>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</si>
  <si>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</si>
  <si>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</si>
  <si>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</si>
  <si>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</si>
  <si>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</si>
  <si>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</si>
  <si>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</si>
  <si>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</si>
  <si>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</si>
  <si>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</si>
  <si>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</si>
  <si>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</si>
  <si>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</si>
  <si>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</si>
  <si>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</si>
  <si>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</si>
  <si>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</si>
  <si>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</si>
  <si>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</si>
  <si>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</si>
  <si>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</si>
  <si>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</si>
  <si>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</si>
  <si>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</si>
  <si>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</si>
  <si>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</si>
  <si>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</si>
  <si>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</si>
  <si>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</si>
  <si>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</si>
  <si>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</si>
  <si>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</si>
  <si>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</si>
  <si>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</si>
  <si>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</si>
  <si>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</si>
  <si>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</si>
  <si>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</si>
  <si>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</si>
  <si>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</si>
  <si>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</si>
  <si>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</si>
  <si>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</si>
  <si>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</si>
  <si>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</si>
  <si>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</si>
  <si>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</si>
  <si>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</si>
  <si>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</si>
  <si>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</si>
  <si>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</si>
  <si>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</si>
  <si>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</si>
  <si>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</si>
  <si>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</si>
  <si>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</si>
  <si>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</si>
  <si>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</si>
  <si>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</si>
  <si>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</si>
  <si>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</si>
  <si>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</si>
  <si>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</si>
  <si>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</si>
  <si>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</si>
  <si>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</si>
  <si>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</si>
  <si>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</si>
  <si>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</si>
  <si>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</si>
  <si>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</si>
  <si>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</si>
  <si>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</si>
  <si>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</si>
  <si>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</si>
  <si>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</si>
  <si>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</si>
  <si>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</si>
  <si>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</si>
  <si>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</si>
  <si>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</si>
  <si>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</si>
  <si>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</si>
  <si>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</si>
  <si>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</si>
  <si>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</si>
  <si>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</si>
  <si>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</si>
  <si>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</si>
  <si>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</si>
  <si>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</si>
  <si>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</si>
  <si>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</si>
  <si>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</si>
  <si>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</si>
  <si>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</si>
  <si>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</si>
  <si>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</si>
  <si>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</si>
  <si>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</si>
  <si>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</si>
  <si>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</si>
  <si>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</si>
  <si>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</si>
  <si>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</si>
  <si>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</si>
  <si>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</si>
  <si>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</si>
  <si>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</si>
  <si>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</si>
  <si>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</si>
  <si>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</si>
  <si>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</si>
  <si>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</si>
  <si>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</si>
  <si>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</si>
  <si>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</si>
  <si>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</si>
  <si>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</si>
  <si>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</si>
  <si>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</si>
  <si>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</si>
  <si>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</si>
  <si>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</si>
  <si>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</si>
  <si>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</si>
  <si>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</si>
  <si>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</si>
  <si>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</si>
  <si>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</si>
  <si>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</si>
  <si>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</si>
  <si>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</si>
  <si>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</si>
  <si>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</si>
  <si>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</si>
  <si>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</si>
  <si>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</si>
  <si>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</si>
  <si>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</si>
  <si>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</si>
  <si>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</si>
  <si>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</si>
  <si>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</si>
  <si>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</si>
  <si>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</si>
  <si>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</si>
  <si>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</si>
  <si>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</si>
  <si>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</si>
  <si>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</si>
  <si>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</si>
  <si>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</si>
  <si>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</si>
  <si>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</si>
  <si>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</si>
  <si>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</si>
  <si>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</si>
  <si>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</si>
  <si>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</si>
  <si>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</si>
  <si>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</si>
  <si>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</si>
  <si>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</si>
  <si>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</si>
  <si>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</si>
  <si>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</si>
  <si>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</si>
  <si>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</si>
  <si>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</si>
  <si>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</si>
  <si>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</si>
  <si>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</si>
  <si>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</si>
  <si>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</si>
  <si>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</si>
  <si>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</si>
  <si>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</si>
  <si>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</si>
  <si>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</si>
  <si>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</si>
  <si>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</si>
  <si>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</si>
  <si>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</si>
  <si>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</si>
  <si>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</si>
  <si>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</si>
  <si>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</si>
  <si>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</si>
  <si>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</si>
  <si>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</si>
  <si>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</si>
  <si>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</si>
  <si>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</si>
  <si>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</si>
  <si>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</si>
  <si>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</si>
  <si>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</si>
  <si>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</si>
  <si>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</si>
  <si>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</si>
  <si>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</si>
  <si>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</si>
  <si>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</si>
  <si>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</si>
  <si>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</si>
  <si>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</si>
  <si>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</si>
  <si>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</si>
  <si>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</si>
  <si>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</si>
  <si>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</si>
  <si>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</si>
  <si>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</si>
  <si>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</si>
  <si>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</si>
  <si>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</si>
  <si>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</si>
  <si>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</si>
  <si>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</si>
  <si>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</si>
  <si>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</si>
  <si>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</si>
  <si>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</si>
  <si>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</si>
  <si>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</si>
  <si>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</si>
  <si>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</si>
  <si>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</si>
  <si>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</si>
  <si>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</si>
  <si>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</si>
  <si>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</si>
  <si>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</si>
  <si>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</si>
  <si>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</si>
  <si>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</si>
  <si>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</si>
  <si>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</si>
  <si>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</si>
  <si>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</si>
  <si>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</si>
  <si>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</si>
  <si>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</si>
  <si>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</si>
  <si>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</si>
  <si>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</si>
  <si>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</si>
  <si>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</si>
  <si>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</si>
  <si>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</si>
  <si>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</si>
  <si>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</si>
  <si>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</si>
  <si>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</si>
  <si>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</si>
  <si>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</si>
  <si>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</si>
  <si>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</si>
  <si>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</si>
  <si>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</si>
  <si>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</si>
  <si>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</si>
  <si>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</si>
  <si>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</si>
  <si>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</si>
  <si>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</si>
  <si>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</si>
  <si>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</si>
  <si>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</si>
  <si>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</si>
  <si>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</si>
  <si>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</si>
  <si>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</si>
  <si>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</si>
  <si>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</si>
  <si>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</si>
  <si>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</si>
  <si>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</si>
  <si>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</si>
  <si>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</si>
  <si>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</si>
  <si>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</si>
  <si>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</si>
  <si>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</si>
  <si>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</si>
  <si>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</si>
  <si>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</si>
  <si>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</si>
  <si>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</si>
  <si>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</si>
  <si>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</si>
  <si>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</si>
  <si>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</si>
  <si>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</si>
  <si>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</si>
  <si>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</si>
  <si>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</si>
  <si>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</si>
  <si>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</si>
  <si>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</si>
  <si>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</si>
  <si>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</si>
  <si>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</si>
  <si>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</si>
  <si>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</si>
  <si>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</si>
  <si>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</si>
  <si>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</si>
  <si>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</si>
  <si>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</si>
  <si>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</si>
  <si>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</si>
  <si>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</si>
  <si>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</si>
  <si>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</si>
  <si>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</si>
  <si>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</si>
  <si>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</si>
  <si>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</si>
  <si>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</si>
  <si>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</si>
  <si>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</si>
  <si>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</si>
  <si>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</si>
  <si>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</si>
  <si>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</si>
  <si>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</si>
  <si>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</si>
  <si>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</si>
  <si>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</si>
  <si>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</si>
  <si>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</si>
  <si>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</si>
  <si>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</si>
  <si>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</si>
  <si>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</si>
  <si>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</si>
  <si>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</si>
  <si>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</si>
  <si>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</si>
  <si>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</si>
  <si>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</si>
  <si>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</si>
  <si>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</si>
  <si>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</si>
  <si>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</si>
  <si>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</si>
  <si>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</si>
  <si>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</si>
  <si>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</si>
  <si>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</si>
  <si>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</si>
  <si>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</si>
  <si>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</si>
  <si>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</si>
  <si>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</si>
  <si>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</si>
  <si>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</si>
  <si>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</si>
  <si>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</si>
  <si>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</si>
  <si>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</si>
  <si>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</si>
  <si>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</si>
  <si>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</si>
  <si>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</si>
  <si>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</si>
  <si>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</si>
  <si>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</si>
  <si>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</si>
  <si>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</si>
  <si>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</si>
  <si>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</si>
  <si>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</si>
  <si>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</si>
  <si>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</si>
  <si>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</si>
  <si>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</si>
  <si>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</si>
  <si>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</si>
  <si>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</si>
  <si>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</si>
  <si>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</si>
  <si>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</si>
  <si>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</si>
  <si>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</si>
  <si>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</si>
  <si>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</si>
  <si>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</si>
  <si>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</si>
  <si>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</si>
  <si>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</si>
  <si>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</si>
  <si>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</si>
  <si>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</si>
  <si>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</si>
  <si>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</si>
  <si>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</si>
  <si>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</si>
  <si>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</si>
  <si>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</si>
  <si>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</si>
  <si>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</si>
  <si>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</si>
  <si>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</si>
  <si>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</si>
  <si>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</si>
  <si>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</si>
  <si>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</si>
  <si>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</si>
  <si>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</si>
  <si>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</si>
  <si>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</si>
  <si>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</si>
  <si>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</si>
  <si>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</si>
  <si>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</si>
  <si>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</si>
  <si>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</si>
  <si>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</si>
  <si>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</si>
  <si>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</si>
  <si>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</si>
  <si>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</si>
  <si>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</si>
  <si>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</si>
  <si>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</si>
  <si>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</si>
  <si>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</si>
  <si>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</si>
  <si>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</si>
  <si>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</si>
  <si>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</si>
  <si>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</si>
  <si>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</si>
  <si>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</si>
  <si>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</si>
  <si>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</si>
  <si>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</si>
  <si>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</si>
  <si>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</si>
  <si>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</si>
  <si>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</si>
  <si>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</si>
  <si>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</si>
  <si>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</si>
  <si>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</si>
  <si>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</si>
  <si>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</si>
  <si>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</si>
  <si>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</si>
  <si>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</si>
  <si>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</si>
  <si>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</si>
  <si>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</si>
  <si>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</si>
  <si>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</si>
  <si>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</si>
  <si>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</si>
  <si>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</si>
  <si>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</si>
  <si>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</si>
  <si>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</si>
  <si>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</si>
  <si>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</si>
  <si>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</si>
  <si>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</si>
  <si>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</si>
  <si>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</si>
  <si>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</si>
  <si>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</si>
  <si>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</si>
  <si>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</si>
  <si>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</si>
  <si>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</si>
  <si>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</si>
  <si>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</si>
  <si>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</si>
  <si>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</si>
  <si>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</si>
  <si>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</si>
  <si>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</si>
  <si>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</si>
  <si>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</si>
  <si>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</si>
  <si>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</si>
  <si>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</si>
  <si>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</si>
  <si>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</si>
  <si>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</si>
  <si>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</si>
  <si>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</si>
  <si>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</si>
  <si>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</si>
  <si>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</si>
  <si>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</si>
  <si>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</si>
  <si>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</si>
  <si>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</si>
  <si>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</si>
  <si>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</si>
  <si>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</si>
  <si>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</si>
  <si>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</si>
  <si>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</si>
  <si>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</si>
  <si>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</si>
  <si>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</si>
  <si>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</si>
  <si>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</si>
  <si>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</si>
  <si>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</si>
  <si>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</si>
  <si>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</si>
  <si>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</si>
  <si>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</si>
  <si>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</si>
  <si>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</si>
  <si>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</si>
  <si>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</si>
  <si>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</si>
  <si>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</si>
  <si>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</si>
  <si>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</si>
  <si>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</si>
  <si>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</si>
  <si>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</si>
  <si>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</si>
  <si>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</si>
  <si>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</si>
  <si>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</si>
  <si>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</si>
  <si>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</si>
  <si>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</si>
  <si>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</si>
  <si>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</si>
  <si>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</si>
  <si>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</si>
  <si>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</si>
  <si>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</si>
  <si>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</si>
  <si>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</si>
  <si>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</si>
  <si>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</si>
  <si>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</si>
  <si>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</si>
  <si>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</si>
  <si>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</si>
  <si>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</si>
  <si>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</si>
  <si>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</si>
  <si>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</si>
  <si>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</si>
  <si>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</si>
  <si>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</si>
  <si>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</si>
  <si>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</si>
  <si>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</si>
  <si>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</si>
  <si>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</si>
  <si>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</si>
  <si>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</si>
  <si>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</si>
  <si>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</si>
  <si>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</si>
  <si>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</si>
  <si>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</si>
  <si>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</si>
  <si>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</si>
  <si>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</si>
  <si>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</si>
  <si>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</si>
  <si>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</si>
  <si>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</si>
  <si>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</si>
  <si>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</si>
  <si>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</si>
  <si>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</si>
  <si>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</si>
  <si>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</si>
  <si>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</si>
  <si>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</si>
  <si>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</si>
  <si>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</si>
  <si>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</si>
  <si>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</si>
  <si>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</si>
  <si>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</si>
  <si>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</si>
  <si>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</si>
  <si>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</si>
  <si>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</si>
  <si>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</si>
  <si>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</si>
  <si>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</si>
  <si>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</si>
  <si>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</si>
  <si>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</si>
  <si>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</si>
  <si>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</si>
  <si>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</si>
  <si>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</si>
  <si>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</si>
  <si>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</si>
  <si>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</si>
  <si>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</si>
  <si>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</si>
  <si>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</si>
  <si>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</si>
  <si>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</si>
  <si>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</si>
  <si>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</si>
  <si>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</si>
  <si>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</si>
  <si>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</si>
  <si>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</si>
  <si>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</si>
  <si>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</si>
  <si>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</si>
  <si>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</si>
  <si>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</si>
  <si>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</si>
  <si>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</si>
  <si>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</si>
  <si>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</si>
  <si>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</si>
  <si>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</si>
  <si>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</si>
  <si>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</si>
  <si>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</si>
  <si>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</si>
  <si>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</si>
  <si>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</si>
  <si>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</si>
  <si>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</si>
  <si>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</si>
  <si>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</si>
  <si>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</si>
  <si>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</si>
  <si>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</si>
  <si>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</si>
  <si>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</si>
  <si>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</si>
  <si>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</si>
  <si>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</si>
  <si>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</si>
  <si>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</si>
  <si>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</si>
  <si>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</si>
  <si>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</si>
  <si>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</si>
  <si>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</si>
  <si>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</si>
  <si>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</si>
  <si>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</si>
  <si>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</si>
  <si>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</si>
  <si>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</si>
  <si>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</si>
  <si>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</si>
  <si>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</si>
  <si>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</si>
  <si>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</si>
  <si>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</si>
  <si>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</si>
  <si>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</si>
  <si>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</si>
  <si>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</si>
  <si>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</si>
  <si>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</si>
  <si>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</si>
  <si>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</si>
  <si>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</si>
  <si>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</si>
  <si>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</si>
  <si>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</si>
  <si>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</si>
  <si>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</si>
  <si>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</si>
  <si>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</si>
  <si>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</si>
  <si>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</si>
  <si>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</si>
  <si>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</si>
  <si>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</si>
  <si>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</si>
  <si>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</si>
  <si>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</si>
  <si>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</si>
  <si>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</si>
  <si>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</si>
  <si>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</si>
  <si>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</si>
  <si>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</si>
  <si>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</si>
  <si>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</si>
  <si>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</si>
  <si>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</si>
  <si>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</si>
  <si>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</si>
  <si>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</si>
  <si>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</si>
  <si>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</si>
  <si>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</si>
  <si>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</si>
  <si>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</si>
  <si>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</si>
  <si>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</si>
  <si>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</si>
  <si>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</si>
  <si>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</si>
  <si>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</si>
  <si>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</si>
  <si>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</si>
  <si>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</si>
  <si>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</si>
  <si>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</si>
  <si>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</si>
  <si>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</si>
  <si>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</si>
  <si>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</si>
  <si>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</si>
  <si>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</si>
  <si>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</si>
  <si>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</si>
  <si>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</si>
  <si>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</si>
  <si>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</si>
  <si>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</si>
  <si>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</si>
  <si>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</si>
  <si>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</si>
  <si>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</si>
  <si>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</si>
  <si>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</si>
  <si>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</si>
  <si>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</si>
  <si>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</si>
  <si>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</si>
  <si>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</si>
  <si>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</si>
  <si>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</si>
  <si>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</si>
  <si>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</si>
  <si>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</si>
  <si>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</si>
  <si>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</si>
  <si>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</si>
  <si>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</si>
  <si>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</si>
  <si>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</si>
  <si>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</si>
  <si>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</si>
  <si>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</si>
  <si>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</si>
  <si>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</si>
  <si>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</si>
  <si>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</si>
  <si>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</si>
  <si>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</si>
  <si>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</si>
  <si>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</si>
  <si>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</si>
  <si>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</si>
  <si>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</si>
  <si>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</si>
  <si>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</si>
  <si>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</si>
  <si>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</si>
  <si>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</si>
  <si>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</si>
  <si>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</si>
  <si>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</si>
  <si>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</si>
  <si>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</si>
  <si>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</si>
  <si>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</si>
  <si>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</si>
  <si>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</si>
  <si>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</si>
  <si>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</si>
  <si>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</si>
  <si>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</si>
  <si>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</si>
  <si>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</si>
  <si>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</si>
  <si>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</si>
  <si>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</si>
  <si>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</si>
  <si>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</si>
  <si>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</si>
  <si>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</si>
  <si>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</si>
  <si>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</si>
  <si>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</si>
  <si>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</si>
  <si>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</si>
  <si>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</si>
  <si>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</si>
  <si>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</si>
  <si>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</si>
  <si>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</si>
  <si>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</si>
  <si>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</si>
  <si>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</si>
  <si>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</si>
  <si>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</si>
  <si>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</si>
  <si>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</si>
  <si>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</si>
  <si>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</si>
  <si>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</si>
  <si>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</si>
  <si>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</si>
  <si>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</si>
  <si>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</si>
  <si>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</si>
  <si>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</si>
  <si>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</si>
  <si>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</si>
  <si>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</si>
  <si>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</si>
  <si>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</si>
  <si>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</si>
  <si>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</si>
  <si>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</si>
  <si>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</si>
  <si>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</si>
  <si>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</si>
  <si>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</si>
  <si>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</si>
  <si>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</si>
  <si>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</si>
  <si>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</si>
  <si>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</si>
  <si>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</si>
  <si>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</si>
  <si>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</si>
  <si>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</si>
  <si>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</si>
  <si>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</si>
  <si>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</si>
  <si>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</si>
  <si>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</si>
  <si>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</si>
  <si>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</si>
  <si>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</si>
  <si>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</si>
  <si>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</si>
  <si>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</si>
  <si>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</si>
  <si>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</si>
  <si>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</si>
  <si>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</si>
  <si>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</si>
  <si>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</si>
  <si>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</si>
  <si>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</si>
  <si>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</si>
  <si>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</si>
  <si>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</si>
  <si>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</si>
  <si>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</si>
  <si>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</si>
  <si>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</si>
  <si>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</si>
  <si>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</si>
  <si>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</si>
  <si>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</si>
  <si>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</si>
  <si>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</si>
  <si>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</si>
  <si>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</si>
  <si>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</si>
  <si>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</si>
  <si>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</si>
  <si>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</si>
  <si>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</si>
  <si>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</si>
  <si>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</si>
  <si>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</si>
  <si>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</si>
  <si>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</si>
  <si>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</si>
  <si>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</si>
  <si>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</si>
  <si>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</si>
  <si>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</si>
  <si>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</si>
  <si>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</si>
  <si>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</si>
  <si>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</si>
  <si>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</si>
  <si>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</si>
  <si>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</si>
  <si>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</si>
  <si>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</si>
  <si>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</si>
  <si>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</si>
  <si>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</si>
  <si>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</si>
  <si>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</si>
  <si>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</si>
  <si>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</si>
  <si>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</si>
  <si>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</si>
  <si>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</si>
  <si>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</si>
  <si>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</si>
  <si>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</si>
  <si>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</si>
  <si>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</si>
  <si>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</si>
  <si>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</si>
  <si>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</si>
  <si>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</si>
  <si>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</si>
  <si>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</si>
  <si>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</si>
  <si>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</si>
  <si>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</si>
  <si>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</si>
  <si>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</si>
  <si>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</si>
  <si>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</si>
  <si>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</si>
  <si>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</si>
  <si>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</si>
  <si>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</si>
  <si>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</si>
  <si>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</si>
  <si>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</si>
  <si>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</si>
  <si>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</si>
  <si>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</si>
  <si>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</si>
  <si>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</si>
  <si>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</si>
  <si>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</si>
  <si>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</si>
  <si>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</si>
  <si>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</si>
  <si>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</si>
  <si>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</si>
  <si>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</si>
  <si>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</si>
  <si>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</si>
  <si>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</si>
  <si>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</si>
  <si>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</si>
  <si>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</si>
  <si>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</si>
  <si>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</si>
  <si>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</si>
  <si>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</si>
  <si>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</si>
  <si>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</si>
  <si>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</si>
  <si>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</si>
  <si>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</si>
  <si>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</si>
  <si>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</si>
  <si>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</si>
  <si>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</si>
  <si>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</si>
  <si>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</si>
  <si>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</si>
  <si>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</si>
  <si>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</si>
  <si>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</si>
  <si>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</si>
  <si>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</si>
  <si>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</si>
  <si>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</si>
  <si>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</si>
  <si>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</si>
  <si>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</si>
  <si>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</si>
  <si>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</si>
  <si>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</si>
  <si>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</si>
  <si>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</si>
  <si>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</si>
  <si>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</si>
  <si>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</si>
  <si>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</si>
  <si>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</si>
  <si>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</si>
  <si>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</si>
  <si>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</si>
  <si>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</si>
  <si>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</si>
  <si>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</si>
  <si>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</si>
  <si>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</si>
  <si>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</si>
  <si>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</si>
  <si>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</si>
  <si>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</si>
  <si>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</si>
  <si>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</si>
  <si>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</si>
  <si>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</si>
  <si>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</si>
  <si>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</si>
  <si>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</si>
  <si>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</si>
  <si>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</si>
  <si>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</si>
  <si>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</si>
  <si>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</si>
  <si>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</si>
  <si>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</si>
  <si>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</si>
  <si>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</si>
  <si>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</si>
  <si>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</si>
  <si>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</si>
  <si>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</si>
  <si>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</si>
  <si>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</si>
  <si>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</si>
  <si>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</si>
  <si>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</si>
  <si>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</si>
  <si>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</si>
  <si>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</si>
  <si>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</si>
  <si>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</si>
  <si>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</si>
  <si>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</si>
  <si>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</si>
  <si>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</si>
  <si>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</si>
  <si>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</si>
  <si>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</si>
  <si>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</si>
  <si>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</si>
  <si>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</si>
  <si>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</si>
  <si>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</si>
  <si>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</si>
  <si>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</si>
  <si>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</si>
  <si>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</si>
  <si>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</si>
  <si>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</si>
  <si>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</si>
  <si>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</si>
  <si>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</si>
  <si>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</si>
  <si>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</si>
  <si>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</si>
  <si>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</si>
  <si>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</si>
  <si>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</si>
  <si>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</si>
  <si>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</si>
  <si>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</si>
  <si>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</si>
  <si>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</si>
  <si>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</si>
  <si>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</si>
  <si>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</si>
  <si>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</si>
  <si>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</si>
  <si>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</si>
  <si>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</si>
  <si>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</si>
  <si>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</si>
  <si>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</si>
  <si>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</si>
  <si>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</si>
  <si>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</si>
  <si>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</si>
  <si>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</si>
  <si>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</si>
  <si>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</si>
  <si>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</si>
  <si>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</si>
  <si>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</si>
  <si>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</si>
  <si>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</si>
  <si>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</si>
  <si>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</si>
  <si>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</si>
  <si>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</si>
  <si>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</si>
  <si>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</si>
  <si>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</si>
  <si>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</si>
  <si>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</si>
  <si>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</si>
  <si>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</si>
  <si>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</si>
  <si>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</si>
  <si>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</si>
  <si>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</si>
  <si>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</si>
  <si>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</si>
  <si>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</si>
  <si>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</si>
  <si>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</si>
  <si>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</si>
  <si>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</si>
  <si>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</si>
  <si>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</si>
  <si>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</si>
  <si>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</si>
  <si>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</si>
  <si>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</si>
  <si>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</si>
  <si>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</si>
  <si>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</si>
  <si>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</si>
  <si>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</si>
  <si>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</si>
  <si>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</si>
  <si>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</si>
  <si>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</si>
  <si>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</si>
  <si>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</si>
  <si>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</si>
  <si>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</si>
  <si>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</si>
  <si>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</si>
  <si>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</si>
  <si>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</si>
  <si>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</si>
  <si>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</si>
  <si>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</si>
  <si>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</si>
  <si>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</si>
  <si>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</si>
  <si>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</si>
  <si>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</si>
  <si>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</si>
  <si>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</si>
  <si>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</si>
  <si>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</si>
  <si>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</si>
  <si>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</si>
  <si>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</si>
  <si>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</si>
  <si>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</si>
  <si>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</si>
  <si>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</si>
  <si>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</si>
  <si>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</si>
  <si>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</si>
  <si>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</si>
  <si>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</si>
  <si>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</si>
  <si>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</si>
  <si>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</si>
  <si>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</si>
  <si>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</si>
  <si>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</si>
  <si>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</si>
  <si>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</si>
  <si>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</si>
  <si>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</si>
  <si>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</si>
  <si>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</si>
  <si>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</si>
  <si>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</si>
  <si>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</si>
  <si>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</si>
  <si>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</si>
  <si>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</si>
  <si>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</si>
  <si>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</si>
  <si>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</si>
  <si>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</si>
  <si>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</si>
  <si>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</si>
  <si>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</si>
  <si>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</si>
  <si>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</si>
  <si>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</si>
  <si>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</si>
  <si>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</si>
  <si>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</si>
  <si>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</si>
  <si>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</si>
  <si>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</si>
  <si>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</si>
  <si>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</si>
  <si>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</si>
  <si>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</si>
  <si>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</si>
  <si>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</si>
  <si>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</si>
  <si>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</si>
  <si>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</si>
  <si>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</si>
  <si>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</si>
  <si>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</si>
  <si>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</si>
  <si>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</si>
  <si>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</si>
  <si>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</si>
  <si>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</si>
  <si>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</si>
  <si>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</si>
  <si>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</si>
  <si>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</si>
  <si>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</si>
  <si>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</si>
  <si>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</si>
  <si>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</si>
  <si>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</si>
  <si>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</si>
  <si>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</si>
  <si>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</si>
  <si>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</si>
  <si>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</si>
  <si>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</si>
  <si>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</si>
  <si>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</si>
  <si>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</si>
  <si>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</si>
  <si>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</si>
  <si>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</si>
  <si>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</si>
  <si>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</si>
  <si>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</si>
  <si>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</si>
  <si>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</si>
  <si>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</si>
  <si>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</si>
  <si>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</si>
  <si>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</si>
  <si>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</si>
  <si>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</si>
  <si>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</si>
  <si>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</si>
  <si>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</si>
  <si>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</si>
  <si>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</si>
  <si>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</si>
  <si>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</si>
  <si>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</si>
  <si>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</si>
  <si>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</si>
  <si>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</si>
  <si>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</si>
  <si>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</si>
  <si>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</si>
  <si>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</si>
  <si>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</si>
  <si>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</si>
  <si>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</si>
  <si>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</si>
  <si>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</si>
  <si>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</si>
  <si>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</si>
  <si>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</si>
  <si>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</si>
  <si>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</si>
  <si>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</si>
  <si>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</si>
  <si>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</si>
  <si>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</si>
  <si>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</si>
  <si>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</si>
  <si>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</si>
  <si>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</si>
  <si>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</si>
  <si>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</si>
  <si>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</si>
  <si>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</si>
  <si>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</si>
  <si>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</si>
  <si>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</si>
  <si>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</si>
  <si>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</si>
  <si>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</si>
  <si>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</si>
  <si>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</si>
  <si>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</si>
  <si>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</si>
  <si>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</si>
  <si>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</si>
  <si>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</si>
  <si>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</si>
  <si>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</si>
  <si>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</si>
  <si>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</si>
  <si>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</si>
  <si>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</si>
  <si>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</si>
  <si>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</si>
  <si>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</si>
  <si>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</si>
  <si>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</si>
  <si>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</si>
  <si>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</si>
  <si>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</si>
  <si>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</si>
  <si>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</si>
  <si>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</si>
  <si>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</si>
  <si>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</si>
  <si>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</si>
  <si>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</si>
  <si>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</si>
  <si>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</si>
  <si>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</si>
  <si>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</si>
  <si>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</si>
  <si>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</si>
  <si>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</si>
  <si>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</si>
  <si>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</si>
  <si>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</si>
  <si>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</si>
  <si>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</si>
  <si>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</si>
  <si>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</si>
  <si>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</si>
  <si>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</si>
  <si>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</si>
  <si>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</si>
  <si>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</si>
  <si>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</si>
  <si>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</si>
  <si>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</si>
  <si>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</si>
  <si>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</si>
  <si>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</si>
  <si>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</si>
  <si>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</si>
  <si>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</si>
  <si>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</si>
  <si>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</si>
  <si>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</si>
  <si>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</si>
  <si>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</si>
  <si>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</si>
  <si>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</si>
  <si>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</si>
  <si>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</si>
  <si>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</si>
  <si>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</si>
  <si>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</si>
  <si>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</si>
  <si>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</si>
  <si>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</si>
  <si>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</si>
  <si>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</si>
  <si>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</si>
  <si>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</si>
  <si>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</si>
  <si>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</si>
  <si>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</si>
  <si>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</si>
  <si>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</si>
  <si>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</si>
  <si>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</si>
  <si>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</si>
  <si>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</si>
  <si>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</si>
  <si>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</si>
  <si>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</si>
  <si>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</si>
  <si>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</si>
  <si>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</si>
  <si>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</si>
  <si>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</si>
  <si>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</si>
  <si>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</si>
  <si>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</si>
  <si>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</si>
  <si>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</si>
  <si>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</si>
  <si>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</si>
  <si>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</si>
  <si>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</si>
  <si>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</si>
  <si>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</si>
  <si>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</si>
  <si>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</si>
  <si>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</si>
  <si>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</si>
  <si>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</si>
  <si>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</si>
  <si>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</si>
  <si>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</si>
  <si>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</si>
  <si>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</si>
  <si>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</si>
  <si>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</si>
  <si>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</si>
  <si>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</si>
  <si>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</si>
  <si>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</si>
  <si>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</si>
  <si>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</si>
  <si>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</si>
  <si>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</si>
  <si>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</si>
  <si>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</si>
  <si>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</si>
  <si>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</si>
  <si>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</si>
  <si>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</si>
  <si>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</si>
  <si>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</si>
  <si>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</si>
  <si>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</si>
  <si>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</si>
  <si>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</si>
  <si>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</si>
  <si>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</si>
  <si>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</si>
  <si>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</si>
  <si>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</si>
  <si>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</si>
  <si>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</si>
  <si>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</si>
  <si>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</si>
  <si>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</si>
  <si>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</si>
  <si>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</si>
  <si>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</si>
  <si>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</si>
  <si>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</si>
  <si>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</si>
  <si>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</si>
  <si>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</si>
  <si>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</si>
  <si>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</si>
  <si>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</si>
  <si>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</si>
  <si>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</si>
  <si>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</si>
  <si>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</si>
  <si>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</si>
  <si>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</si>
  <si>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</si>
  <si>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</si>
  <si>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</si>
  <si>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</si>
  <si>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</si>
  <si>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</si>
  <si>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</si>
  <si>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</si>
  <si>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</si>
  <si>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</si>
  <si>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</si>
  <si>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</si>
  <si>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</si>
  <si>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</si>
  <si>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</si>
  <si>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</si>
  <si>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</si>
  <si>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</si>
  <si>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</si>
  <si>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</si>
  <si>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</si>
  <si>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</si>
  <si>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</si>
  <si>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</si>
  <si>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</si>
  <si>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</si>
  <si>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</si>
  <si>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</si>
  <si>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</si>
  <si>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</si>
  <si>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</si>
  <si>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</si>
  <si>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</si>
  <si>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</si>
  <si>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</si>
  <si>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</si>
  <si>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</si>
  <si>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</si>
  <si>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</si>
  <si>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</si>
  <si>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</si>
  <si>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</si>
  <si>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</si>
  <si>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</si>
  <si>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</si>
  <si>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</si>
  <si>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</si>
  <si>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</si>
  <si>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</si>
  <si>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</si>
  <si>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</si>
  <si>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</si>
  <si>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</si>
  <si>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</si>
  <si>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</si>
  <si>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</si>
  <si>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</si>
  <si>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</si>
  <si>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</si>
  <si>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</si>
  <si>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</si>
  <si>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</si>
  <si>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</si>
  <si>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</si>
  <si>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</si>
  <si>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</si>
  <si>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</si>
  <si>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</si>
  <si>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</si>
  <si>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</si>
  <si>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</si>
  <si>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</si>
  <si>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</si>
  <si>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</si>
  <si>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</si>
  <si>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</si>
  <si>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</si>
  <si>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</si>
  <si>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</si>
  <si>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</si>
  <si>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</si>
  <si>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</si>
  <si>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</si>
  <si>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</si>
  <si>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</si>
  <si>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</si>
  <si>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</si>
  <si>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</si>
  <si>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</si>
  <si>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</si>
  <si>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</si>
  <si>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</si>
  <si>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</si>
  <si>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</si>
  <si>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</si>
  <si>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</si>
  <si>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</si>
  <si>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</si>
  <si>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</si>
  <si>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</si>
  <si>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</si>
  <si>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</si>
  <si>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</si>
  <si>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</si>
  <si>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</si>
  <si>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</si>
  <si>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</si>
  <si>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</si>
  <si>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</si>
  <si>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</si>
  <si>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</si>
  <si>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</si>
  <si>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</si>
  <si>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</si>
  <si>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</si>
  <si>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</si>
  <si>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</si>
  <si>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</si>
  <si>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</si>
  <si>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</si>
  <si>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</si>
  <si>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</si>
  <si>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</si>
  <si>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</si>
  <si>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</si>
  <si>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</si>
  <si>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</si>
  <si>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</si>
  <si>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</si>
  <si>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</si>
  <si>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</si>
  <si>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</si>
  <si>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</si>
  <si>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</si>
  <si>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</si>
  <si>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</si>
  <si>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</si>
  <si>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</si>
  <si>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</si>
  <si>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</si>
  <si>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</si>
  <si>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</si>
  <si>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</si>
  <si>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</si>
  <si>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</si>
  <si>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</si>
  <si>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</si>
  <si>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</si>
  <si>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</si>
  <si>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</si>
  <si>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</si>
  <si>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</si>
  <si>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</si>
  <si>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</si>
  <si>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</si>
  <si>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</si>
  <si>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</si>
  <si>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</si>
  <si>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</si>
  <si>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</si>
  <si>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</si>
  <si>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</si>
  <si>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</si>
  <si>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</si>
  <si>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</si>
  <si>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</si>
  <si>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</si>
  <si>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</si>
  <si>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</si>
  <si>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</si>
  <si>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</si>
  <si>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</si>
  <si>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</si>
  <si>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</si>
  <si>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</si>
  <si>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</si>
  <si>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</si>
  <si>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</si>
  <si>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</si>
  <si>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</si>
  <si>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</si>
  <si>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</si>
  <si>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</si>
  <si>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</si>
  <si>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</si>
  <si>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</si>
  <si>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</si>
  <si>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</si>
  <si>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</si>
  <si>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</si>
  <si>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</si>
  <si>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</si>
  <si>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</si>
  <si>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</si>
  <si>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</si>
  <si>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</si>
  <si>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</si>
  <si>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</si>
  <si>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</si>
  <si>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</si>
  <si>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</si>
  <si>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</si>
  <si>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</si>
  <si>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</si>
  <si>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</si>
  <si>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</si>
  <si>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</si>
  <si>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</si>
  <si>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</si>
  <si>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</si>
  <si>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</si>
  <si>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</si>
  <si>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</si>
  <si>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</si>
  <si>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</si>
  <si>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</si>
  <si>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</si>
  <si>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</si>
  <si>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</si>
  <si>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</si>
  <si>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</si>
  <si>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</si>
  <si>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</si>
  <si>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</si>
  <si>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</si>
  <si>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</si>
  <si>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</si>
  <si>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</si>
  <si>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</si>
  <si>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</si>
  <si>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</si>
  <si>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</si>
  <si>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</si>
  <si>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</si>
  <si>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</si>
  <si>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</si>
  <si>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</si>
  <si>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</si>
  <si>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</si>
  <si>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</si>
  <si>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</si>
  <si>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</si>
  <si>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</si>
  <si>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</si>
  <si>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</si>
  <si>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</si>
  <si>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</si>
  <si>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</si>
  <si>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</si>
  <si>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</si>
  <si>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</si>
  <si>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</si>
  <si>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</si>
  <si>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</si>
  <si>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</si>
  <si>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</si>
  <si>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</si>
  <si>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</si>
  <si>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</si>
  <si>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</si>
  <si>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</si>
  <si>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</si>
  <si>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</si>
  <si>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</si>
  <si>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</si>
  <si>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</si>
  <si>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</si>
  <si>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</si>
  <si>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</si>
  <si>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</si>
  <si>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</si>
  <si>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</si>
  <si>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</si>
  <si>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</si>
  <si>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</si>
  <si>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</si>
  <si>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</si>
  <si>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</si>
  <si>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</si>
  <si>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</si>
  <si>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</si>
  <si>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</si>
  <si>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</si>
  <si>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</si>
  <si>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</si>
  <si>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</si>
  <si>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</si>
  <si>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</si>
  <si>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</si>
  <si>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</si>
  <si>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</si>
  <si>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</si>
  <si>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</si>
  <si>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</si>
  <si>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</si>
  <si>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</si>
  <si>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</si>
  <si>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</si>
  <si>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</si>
  <si>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</si>
  <si>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</si>
  <si>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</si>
  <si>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</si>
  <si>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</si>
  <si>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</si>
  <si>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</si>
  <si>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</si>
  <si>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</si>
  <si>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</si>
  <si>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</si>
  <si>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</si>
  <si>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</si>
  <si>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</si>
  <si>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</si>
  <si>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</si>
  <si>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</si>
  <si>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</si>
  <si>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</si>
  <si>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</si>
  <si>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</si>
  <si>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</si>
  <si>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</si>
  <si>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</si>
  <si>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</si>
  <si>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</si>
  <si>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</si>
  <si>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</si>
  <si>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</si>
  <si>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</si>
  <si>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</si>
  <si>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</si>
  <si>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</si>
  <si>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</si>
  <si>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</si>
  <si>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</si>
  <si>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</si>
  <si>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</si>
  <si>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</si>
  <si>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</si>
  <si>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</si>
  <si>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</si>
  <si>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</si>
  <si>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</si>
  <si>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</si>
  <si>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</si>
  <si>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</si>
  <si>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</si>
  <si>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</si>
  <si>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</si>
  <si>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</si>
  <si>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</si>
  <si>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</si>
  <si>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</si>
  <si>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</si>
  <si>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</si>
  <si>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</si>
  <si>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</si>
  <si>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</si>
  <si>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</si>
  <si>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</si>
  <si>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</si>
  <si>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</si>
  <si>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</si>
  <si>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</si>
  <si>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</si>
  <si>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</si>
  <si>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</si>
  <si>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</si>
  <si>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</si>
  <si>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</si>
  <si>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</si>
  <si>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</si>
  <si>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</si>
  <si>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</si>
  <si>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</si>
  <si>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</si>
  <si>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</si>
  <si>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</si>
  <si>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</si>
  <si>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</si>
  <si>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</si>
  <si>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</si>
  <si>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</si>
  <si>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</si>
  <si>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</si>
  <si>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</si>
  <si>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</si>
  <si>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</si>
  <si>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</si>
  <si>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</si>
  <si>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</si>
  <si>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</si>
  <si>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</si>
  <si>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</si>
  <si>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</si>
  <si>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</si>
  <si>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</si>
  <si>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</si>
  <si>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</si>
  <si>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</si>
  <si>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</si>
  <si>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</si>
  <si>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</si>
  <si>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</si>
  <si>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</si>
  <si>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</si>
  <si>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</si>
  <si>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</si>
  <si>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</si>
  <si>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</si>
  <si>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</si>
  <si>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</si>
  <si>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</si>
  <si>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</si>
  <si>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</si>
  <si>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</si>
  <si>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</si>
  <si>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</si>
  <si>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</si>
  <si>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</si>
  <si>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</si>
  <si>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</si>
  <si>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</si>
  <si>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</si>
  <si>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</si>
  <si>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</si>
  <si>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</si>
  <si>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</si>
  <si>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</si>
  <si>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</si>
  <si>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</si>
  <si>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</si>
  <si>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</si>
  <si>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</si>
  <si>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</si>
  <si>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</si>
  <si>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</si>
  <si>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</si>
  <si>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</si>
  <si>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</si>
  <si>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</si>
  <si>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</si>
  <si>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</si>
  <si>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</si>
  <si>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</si>
  <si>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</si>
  <si>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</si>
  <si>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</si>
  <si>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</si>
  <si>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</si>
  <si>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</si>
  <si>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</si>
  <si>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</si>
  <si>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</si>
  <si>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</si>
  <si>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</si>
  <si>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</si>
  <si>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</si>
  <si>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</si>
  <si>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</si>
  <si>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</si>
  <si>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</si>
  <si>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</si>
  <si>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</si>
  <si>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</si>
  <si>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</si>
  <si>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</si>
  <si>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</si>
  <si>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</si>
  <si>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</si>
  <si>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</si>
  <si>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</si>
  <si>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</si>
  <si>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</si>
  <si>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</si>
  <si>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</si>
  <si>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</si>
  <si>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</si>
  <si>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</si>
  <si>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</si>
  <si>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</si>
  <si>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</si>
  <si>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</si>
  <si>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</si>
  <si>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</si>
  <si>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</si>
  <si>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</si>
  <si>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</si>
  <si>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</si>
  <si>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</si>
  <si>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</si>
  <si>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</si>
  <si>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</si>
  <si>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</si>
  <si>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</si>
  <si>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</si>
  <si>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</si>
  <si>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</si>
  <si>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</si>
  <si>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</si>
  <si>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</si>
  <si>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</si>
  <si>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</si>
  <si>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</si>
  <si>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</si>
  <si>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</si>
  <si>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</si>
  <si>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</si>
  <si>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</si>
  <si>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</si>
  <si>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</si>
  <si>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</si>
  <si>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</si>
  <si>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</si>
  <si>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</si>
  <si>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</si>
  <si>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</si>
  <si>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</si>
  <si>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</si>
  <si>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</si>
  <si>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</si>
  <si>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</si>
  <si>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</si>
  <si>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</si>
  <si>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</si>
  <si>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</si>
  <si>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</si>
  <si>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</si>
  <si>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</si>
  <si>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</si>
  <si>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</si>
  <si>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</si>
  <si>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</si>
  <si>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</si>
  <si>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</si>
  <si>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</si>
  <si>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</si>
  <si>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</si>
  <si>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</si>
  <si>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</si>
  <si>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</si>
  <si>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</si>
  <si>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</si>
  <si>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</si>
  <si>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</si>
  <si>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</si>
  <si>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</si>
  <si>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</si>
  <si>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</si>
  <si>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</si>
  <si>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</si>
  <si>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</si>
  <si>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</si>
  <si>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</si>
  <si>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</si>
  <si>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</si>
  <si>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</si>
  <si>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</si>
  <si>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</si>
  <si>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</si>
  <si>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</si>
  <si>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</si>
  <si>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</si>
  <si>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</si>
  <si>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</si>
  <si>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</si>
  <si>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</si>
  <si>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</si>
  <si>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</si>
  <si>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</si>
  <si>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</si>
  <si>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</si>
  <si>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</si>
  <si>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</si>
  <si>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</si>
  <si>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</si>
  <si>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</si>
  <si>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</si>
  <si>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</si>
  <si>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</si>
  <si>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</si>
  <si>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</si>
  <si>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</si>
  <si>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</si>
  <si>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</si>
  <si>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</si>
  <si>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</si>
  <si>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</si>
  <si>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</si>
  <si>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</si>
  <si>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</si>
  <si>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</si>
  <si>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</si>
  <si>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</si>
  <si>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</si>
  <si>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</si>
  <si>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</si>
  <si>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</si>
  <si>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</si>
  <si>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</si>
  <si>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</si>
  <si>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</si>
  <si>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</si>
  <si>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</si>
  <si>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</si>
  <si>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</si>
  <si>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</si>
  <si>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</si>
  <si>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</si>
  <si>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</si>
  <si>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</si>
  <si>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</si>
  <si>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</si>
  <si>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</si>
  <si>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</si>
  <si>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</si>
  <si>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</si>
  <si>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</si>
  <si>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</si>
  <si>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</si>
  <si>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</si>
  <si>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</si>
  <si>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</si>
  <si>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</si>
  <si>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</si>
  <si>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</si>
  <si>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</si>
  <si>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</si>
  <si>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</si>
  <si>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</si>
  <si>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</si>
  <si>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</si>
  <si>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</si>
  <si>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</si>
  <si>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</si>
  <si>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</si>
  <si>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</si>
  <si>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</si>
  <si>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</si>
  <si>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</si>
  <si>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</si>
  <si>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</si>
  <si>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</si>
  <si>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</si>
  <si>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</si>
  <si>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</si>
  <si>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</si>
  <si>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</si>
  <si>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</si>
  <si>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</si>
  <si>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</si>
  <si>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</si>
  <si>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</si>
  <si>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</si>
  <si>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</si>
  <si>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</si>
  <si>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</si>
  <si>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</si>
  <si>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</si>
  <si>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</si>
  <si>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</si>
  <si>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</si>
  <si>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</si>
  <si>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</si>
  <si>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</si>
  <si>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</si>
  <si>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</si>
  <si>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</si>
  <si>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</si>
  <si>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</si>
  <si>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</si>
  <si>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</si>
  <si>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</si>
  <si>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</si>
  <si>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</si>
  <si>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</si>
  <si>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</si>
  <si>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</si>
  <si>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</si>
  <si>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</si>
  <si>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</si>
  <si>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</si>
  <si>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</si>
  <si>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</si>
  <si>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</si>
  <si>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</si>
  <si>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</si>
  <si>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</si>
  <si>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</si>
  <si>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</si>
  <si>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</si>
  <si>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</si>
  <si>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</si>
  <si>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</si>
  <si>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</si>
  <si>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</si>
  <si>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</si>
  <si>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</si>
  <si>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</si>
  <si>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</si>
  <si>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</si>
  <si>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</si>
  <si>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</si>
  <si>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</si>
  <si>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</si>
  <si>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</si>
  <si>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</si>
  <si>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</si>
  <si>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</si>
  <si>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</si>
  <si>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</si>
  <si>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</si>
  <si>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</si>
  <si>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</si>
  <si>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</si>
  <si>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</si>
  <si>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</si>
  <si>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</si>
  <si>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</si>
  <si>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</si>
  <si>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</si>
  <si>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</si>
  <si>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</si>
  <si>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</si>
  <si>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</si>
  <si>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</si>
  <si>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</si>
  <si>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</si>
  <si>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</si>
  <si>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</si>
  <si>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</si>
  <si>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</si>
  <si>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</si>
  <si>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</si>
  <si>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</si>
  <si>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</si>
  <si>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</si>
  <si>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</si>
  <si>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</si>
  <si>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</si>
  <si>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</si>
  <si>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</si>
  <si>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</si>
  <si>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</si>
  <si>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</si>
  <si>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</si>
  <si>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</si>
  <si>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</si>
  <si>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</si>
  <si>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</si>
  <si>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</si>
  <si>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</si>
  <si>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</si>
  <si>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</si>
  <si>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</si>
  <si>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</si>
  <si>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</si>
  <si>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</si>
  <si>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</si>
  <si>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</si>
  <si>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</si>
  <si>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</si>
  <si>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</si>
  <si>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</si>
  <si>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</si>
  <si>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</si>
  <si>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</si>
  <si>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</si>
  <si>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</si>
  <si>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</si>
  <si>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</si>
  <si>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</si>
  <si>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</si>
  <si>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</si>
  <si>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</si>
  <si>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</si>
  <si>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</si>
  <si>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</si>
  <si>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</si>
  <si>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</si>
  <si>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</si>
  <si>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</si>
  <si>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</si>
  <si>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</si>
  <si>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</si>
  <si>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</si>
  <si>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</si>
  <si>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</si>
  <si>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</si>
  <si>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</si>
  <si>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</si>
  <si>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</si>
  <si>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</si>
  <si>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</si>
  <si>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</si>
  <si>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</si>
  <si>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</si>
  <si>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</si>
  <si>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</si>
  <si>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</si>
  <si>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</si>
  <si>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</si>
  <si>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</si>
  <si>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</si>
  <si>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</si>
  <si>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</si>
  <si>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</si>
  <si>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</si>
  <si>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</si>
  <si>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</si>
  <si>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</si>
  <si>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</si>
  <si>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</si>
  <si>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</si>
  <si>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</si>
  <si>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</si>
  <si>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</si>
  <si>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</si>
  <si>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</si>
  <si>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</si>
  <si>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</si>
  <si>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</si>
  <si>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</si>
  <si>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</si>
  <si>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</si>
  <si>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</si>
  <si>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</si>
  <si>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</si>
  <si>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</si>
  <si>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</si>
  <si>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</si>
  <si>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</si>
  <si>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</si>
  <si>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</si>
  <si>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</si>
  <si>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</si>
  <si>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</si>
  <si>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</si>
  <si>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</si>
  <si>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</si>
  <si>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</si>
  <si>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</si>
  <si>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</si>
  <si>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</si>
  <si>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</si>
  <si>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</si>
  <si>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</si>
  <si>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</si>
  <si>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</si>
  <si>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</si>
  <si>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</si>
  <si>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</si>
  <si>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</si>
  <si>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</si>
  <si>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</si>
  <si>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</si>
  <si>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</si>
  <si>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</si>
  <si>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</si>
  <si>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</si>
  <si>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</si>
  <si>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</si>
  <si>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</si>
  <si>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</si>
  <si>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</si>
  <si>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</si>
  <si>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</si>
  <si>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</si>
  <si>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</si>
  <si>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</si>
  <si>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</si>
  <si>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</si>
  <si>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</si>
  <si>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</si>
  <si>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</si>
  <si>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</si>
  <si>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</si>
  <si>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</si>
  <si>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</si>
  <si>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</si>
  <si>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</si>
  <si>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</si>
  <si>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</si>
  <si>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</si>
  <si>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</si>
  <si>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</si>
  <si>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</si>
  <si>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</si>
  <si>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</si>
  <si>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</si>
  <si>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</si>
  <si>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</si>
  <si>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</si>
  <si>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</si>
  <si>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</si>
  <si>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</si>
  <si>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</si>
  <si>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</si>
  <si>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</si>
  <si>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</si>
  <si>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</si>
  <si>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</si>
  <si>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</si>
  <si>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</si>
  <si>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</si>
  <si>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</si>
  <si>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</si>
  <si>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</si>
  <si>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</si>
  <si>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</si>
  <si>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</si>
  <si>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</si>
  <si>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</si>
  <si>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</si>
  <si>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</si>
  <si>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</si>
  <si>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</si>
  <si>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</si>
  <si>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</si>
  <si>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</si>
  <si>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</si>
  <si>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</si>
  <si>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</si>
  <si>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</si>
  <si>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</si>
  <si>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</si>
  <si>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</si>
  <si>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</si>
  <si>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</si>
  <si>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</si>
  <si>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</si>
  <si>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</si>
  <si>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</si>
  <si>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</si>
  <si>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</si>
  <si>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</si>
  <si>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</si>
  <si>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</si>
  <si>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</si>
  <si>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</si>
  <si>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</si>
  <si>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</si>
  <si>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</si>
  <si>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</si>
  <si>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</si>
  <si>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</si>
  <si>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</si>
  <si>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</si>
  <si>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</si>
  <si>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</si>
  <si>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</si>
  <si>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</si>
  <si>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</si>
  <si>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</si>
  <si>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</si>
  <si>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</si>
  <si>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</si>
  <si>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</si>
  <si>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</si>
  <si>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</si>
  <si>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</si>
  <si>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</si>
  <si>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</si>
  <si>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</si>
  <si>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</si>
  <si>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</si>
  <si>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</si>
  <si>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</si>
  <si>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</si>
  <si>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</si>
  <si>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</si>
  <si>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</si>
  <si>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</si>
  <si>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</si>
  <si>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</si>
  <si>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</si>
  <si>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</si>
  <si>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</si>
  <si>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</si>
  <si>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</si>
  <si>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</si>
  <si>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</si>
  <si>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</si>
  <si>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</si>
  <si>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</si>
  <si>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</si>
  <si>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</si>
  <si>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</si>
  <si>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</si>
  <si>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</si>
  <si>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</si>
  <si>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</si>
  <si>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</si>
  <si>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</si>
  <si>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</si>
  <si>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</si>
  <si>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</si>
  <si>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</si>
  <si>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</si>
  <si>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</si>
  <si>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</si>
  <si>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</si>
  <si>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</si>
  <si>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</si>
  <si>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</si>
  <si>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</si>
  <si>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</si>
  <si>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</si>
  <si>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</si>
  <si>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</si>
  <si>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</si>
  <si>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</si>
  <si>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</si>
  <si>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</si>
  <si>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</si>
  <si>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</si>
  <si>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</si>
  <si>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</si>
  <si>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</si>
  <si>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</si>
  <si>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</si>
  <si>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</si>
  <si>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</si>
  <si>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</si>
  <si>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</si>
  <si>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</si>
  <si>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</si>
  <si>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</si>
  <si>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</si>
  <si>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</si>
  <si>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</si>
  <si>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</si>
  <si>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</si>
  <si>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</si>
  <si>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</si>
  <si>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</si>
  <si>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</si>
  <si>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</si>
  <si>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</si>
  <si>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</si>
  <si>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</si>
  <si>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</si>
  <si>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</si>
  <si>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</si>
  <si>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</si>
  <si>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</si>
  <si>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</si>
  <si>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</si>
  <si>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</si>
  <si>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</si>
  <si>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</si>
  <si>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</si>
  <si>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</si>
  <si>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</si>
  <si>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</si>
  <si>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</si>
  <si>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</si>
  <si>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</si>
  <si>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</si>
  <si>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</si>
  <si>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</si>
  <si>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</si>
  <si>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</si>
  <si>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</si>
  <si>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</si>
  <si>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</si>
  <si>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</si>
  <si>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</si>
  <si>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</si>
  <si>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</si>
  <si>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</si>
  <si>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</si>
  <si>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</si>
  <si>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</si>
  <si>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</si>
  <si>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</si>
  <si>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</si>
  <si>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</si>
  <si>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</si>
  <si>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</si>
  <si>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</si>
  <si>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</si>
  <si>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</si>
  <si>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</si>
  <si>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</si>
  <si>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</si>
  <si>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</si>
  <si>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</si>
  <si>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</si>
  <si>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</si>
  <si>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</si>
  <si>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</si>
  <si>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</si>
  <si>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</si>
  <si>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</si>
  <si>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</si>
  <si>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</si>
  <si>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</si>
  <si>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</si>
  <si>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</si>
  <si>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</si>
  <si>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</si>
  <si>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</si>
  <si>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</si>
  <si>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</si>
  <si>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</si>
  <si>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</si>
  <si>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</si>
  <si>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</si>
  <si>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</si>
  <si>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</si>
  <si>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</si>
  <si>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</si>
  <si>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</si>
  <si>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</si>
  <si>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</si>
  <si>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</si>
  <si>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</si>
  <si>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</si>
  <si>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</si>
  <si>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</si>
  <si>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</si>
  <si>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</si>
  <si>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</si>
  <si>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</si>
  <si>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</si>
  <si>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</si>
  <si>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</si>
  <si>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</si>
  <si>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</si>
  <si>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</si>
  <si>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</si>
  <si>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</si>
  <si>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</si>
  <si>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</si>
  <si>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</si>
  <si>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</si>
  <si>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</si>
  <si>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</si>
  <si>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</si>
  <si>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</si>
  <si>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</si>
  <si>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</si>
  <si>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</si>
  <si>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</si>
  <si>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</si>
  <si>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</si>
  <si>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</si>
  <si>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</si>
  <si>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</si>
  <si>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</si>
  <si>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</si>
  <si>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</si>
  <si>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</si>
  <si>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</si>
  <si>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</si>
  <si>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</si>
  <si>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</si>
  <si>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</si>
  <si>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</si>
  <si>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</si>
  <si>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</si>
  <si>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</si>
  <si>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</si>
  <si>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</si>
  <si>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</si>
  <si>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</si>
  <si>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</si>
  <si>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</si>
  <si>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</si>
  <si>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</si>
  <si>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</si>
  <si>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</si>
  <si>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</si>
  <si>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</si>
  <si>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</si>
  <si>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</si>
  <si>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</si>
  <si>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</si>
  <si>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</si>
  <si>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</si>
  <si>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</si>
  <si>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</si>
  <si>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</si>
  <si>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</si>
  <si>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</si>
  <si>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</si>
  <si>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</si>
  <si>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</si>
  <si>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</si>
  <si>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</si>
  <si>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</si>
  <si>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</si>
  <si>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</si>
  <si>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</si>
  <si>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</si>
  <si>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</si>
  <si>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</si>
  <si>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</si>
  <si>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</si>
  <si>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</si>
  <si>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</si>
  <si>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</si>
  <si>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</si>
  <si>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</si>
  <si>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</si>
  <si>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</si>
  <si>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</si>
  <si>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</si>
  <si>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</si>
  <si>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</si>
  <si>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</si>
  <si>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</si>
  <si>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</si>
  <si>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</si>
  <si>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</si>
  <si>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</si>
  <si>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</si>
  <si>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</si>
  <si>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</si>
  <si>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</si>
  <si>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</si>
  <si>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</si>
  <si>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</si>
  <si>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</si>
  <si>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</si>
  <si>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</si>
  <si>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</si>
  <si>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</si>
  <si>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</si>
  <si>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</si>
  <si>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</si>
  <si>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</si>
  <si>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</si>
  <si>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</si>
  <si>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</si>
  <si>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</si>
  <si>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</si>
  <si>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</si>
  <si>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</si>
  <si>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</si>
  <si>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</si>
  <si>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</si>
  <si>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</si>
  <si>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</si>
  <si>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</si>
  <si>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</si>
  <si>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</si>
  <si>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</si>
  <si>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</si>
  <si>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</si>
  <si>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</si>
  <si>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</si>
  <si>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</si>
  <si>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</si>
  <si>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</si>
  <si>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</si>
  <si>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</si>
  <si>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</si>
  <si>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</si>
  <si>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</si>
  <si>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</si>
  <si>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</si>
  <si>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</si>
  <si>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</si>
  <si>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</si>
  <si>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</si>
  <si>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</si>
  <si>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</si>
  <si>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</si>
  <si>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</si>
  <si>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</si>
  <si>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</si>
  <si>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</si>
  <si>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</si>
  <si>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</si>
  <si>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</si>
  <si>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</si>
  <si>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</si>
  <si>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</si>
  <si>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</si>
  <si>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</si>
  <si>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</si>
  <si>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</si>
  <si>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</si>
  <si>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</si>
  <si>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</si>
  <si>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</si>
  <si>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</si>
  <si>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</si>
  <si>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</si>
  <si>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</si>
  <si>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</si>
  <si>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</si>
  <si>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</si>
  <si>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</si>
  <si>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</si>
  <si>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</si>
  <si>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</si>
  <si>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</si>
  <si>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</si>
  <si>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</si>
  <si>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</si>
  <si>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</si>
  <si>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</si>
  <si>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</si>
  <si>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</si>
  <si>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</si>
  <si>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</si>
  <si>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</si>
  <si>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</si>
  <si>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</si>
  <si>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</si>
  <si>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</si>
  <si>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</si>
  <si>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</si>
  <si>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</si>
  <si>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</si>
  <si>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</si>
  <si>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</si>
  <si>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</si>
  <si>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</si>
  <si>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</si>
  <si>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</si>
  <si>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</si>
  <si>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</si>
  <si>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</si>
  <si>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</si>
  <si>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</si>
  <si>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</si>
  <si>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</si>
  <si>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</si>
  <si>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</si>
  <si>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</si>
  <si>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</si>
  <si>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</si>
  <si>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</si>
  <si>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</si>
  <si>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</si>
  <si>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</si>
  <si>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</si>
  <si>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</si>
  <si>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</si>
  <si>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</si>
  <si>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</si>
  <si>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</si>
  <si>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</si>
  <si>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</si>
  <si>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</si>
  <si>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</si>
  <si>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</si>
  <si>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</si>
  <si>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</si>
  <si>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</si>
  <si>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</si>
  <si>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</si>
  <si>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</si>
  <si>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</si>
  <si>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</si>
  <si>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</si>
  <si>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</si>
  <si>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</si>
  <si>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</si>
  <si>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</si>
  <si>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</si>
  <si>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</si>
  <si>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</si>
  <si>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</si>
  <si>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</si>
  <si>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</si>
  <si>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</si>
  <si>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</si>
  <si>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</si>
  <si>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</si>
  <si>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</si>
  <si>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</si>
  <si>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</si>
  <si>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</si>
  <si>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</si>
  <si>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</si>
  <si>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</si>
  <si>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</si>
  <si>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</si>
  <si>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</si>
  <si>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</si>
  <si>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</si>
  <si>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</si>
  <si>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</si>
  <si>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</si>
  <si>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</si>
  <si>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</si>
  <si>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</si>
  <si>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</si>
  <si>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</si>
  <si>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</si>
  <si>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</si>
  <si>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</si>
  <si>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</si>
  <si>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</si>
  <si>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</si>
  <si>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</si>
  <si>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</si>
  <si>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</si>
  <si>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</si>
  <si>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</si>
  <si>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</si>
  <si>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</si>
  <si>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</si>
  <si>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</si>
  <si>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</si>
  <si>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</si>
  <si>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</si>
  <si>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</si>
  <si>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</si>
  <si>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</si>
  <si>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</si>
  <si>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</si>
  <si>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</si>
  <si>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</si>
  <si>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</si>
  <si>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</si>
  <si>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</si>
  <si>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</si>
  <si>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</si>
  <si>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</si>
  <si>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</si>
  <si>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</si>
  <si>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</si>
  <si>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</si>
  <si>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</si>
  <si>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</si>
  <si>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</si>
  <si>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</si>
  <si>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</si>
  <si>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</si>
  <si>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</si>
  <si>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</si>
  <si>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</si>
  <si>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</si>
  <si>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</si>
  <si>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</si>
  <si>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</si>
  <si>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</si>
  <si>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</si>
  <si>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</si>
  <si>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</si>
  <si>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</si>
  <si>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</si>
  <si>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</si>
  <si>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</si>
  <si>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</si>
  <si>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</si>
  <si>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</si>
  <si>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</si>
  <si>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</si>
  <si>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</si>
  <si>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</si>
  <si>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</si>
  <si>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</si>
  <si>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</si>
  <si>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</si>
  <si>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</si>
  <si>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</si>
  <si>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</si>
  <si>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</si>
  <si>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</si>
  <si>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</si>
  <si>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</si>
  <si>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</si>
  <si>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</si>
  <si>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</si>
  <si>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</si>
  <si>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</si>
  <si>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</si>
  <si>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</si>
  <si>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</si>
  <si>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</si>
  <si>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</si>
  <si>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</si>
  <si>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</si>
  <si>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</si>
  <si>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</si>
  <si>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</si>
  <si>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</si>
  <si>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</si>
  <si>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</si>
  <si>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</si>
  <si>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</si>
  <si>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</si>
  <si>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</si>
  <si>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</si>
  <si>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</si>
  <si>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</si>
  <si>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</si>
  <si>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</si>
  <si>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</si>
  <si>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</si>
  <si>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</si>
  <si>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</si>
  <si>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</si>
  <si>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</si>
  <si>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</si>
  <si>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</si>
  <si>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</si>
  <si>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</si>
  <si>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</si>
  <si>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</si>
  <si>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</si>
  <si>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</si>
  <si>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</si>
  <si>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</si>
  <si>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</si>
  <si>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</si>
  <si>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</si>
  <si>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</si>
  <si>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</si>
  <si>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</si>
  <si>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</si>
  <si>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</si>
  <si>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</si>
  <si>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</si>
  <si>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</si>
  <si>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</si>
  <si>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</si>
  <si>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</si>
  <si>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</si>
  <si>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</si>
  <si>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</si>
  <si>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</si>
  <si>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</si>
  <si>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</si>
  <si>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</si>
  <si>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</si>
  <si>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</si>
  <si>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</si>
  <si>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</si>
  <si>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</si>
  <si>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</si>
  <si>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</si>
  <si>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</si>
  <si>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</si>
  <si>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</si>
  <si>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</si>
  <si>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</si>
  <si>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</si>
  <si>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</si>
  <si>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</si>
  <si>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</si>
  <si>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</si>
  <si>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</si>
  <si>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</si>
  <si>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</si>
  <si>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</si>
  <si>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</si>
  <si>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</si>
  <si>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</si>
  <si>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</si>
  <si>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</si>
  <si>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</si>
  <si>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</si>
  <si>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</si>
  <si>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</si>
  <si>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</si>
  <si>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</si>
  <si>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</si>
  <si>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</si>
  <si>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</si>
  <si>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</si>
  <si>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</si>
  <si>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</si>
  <si>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</si>
  <si>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</si>
  <si>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</si>
  <si>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</si>
  <si>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</si>
  <si>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</si>
  <si>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</si>
  <si>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</si>
  <si>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</si>
  <si>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</si>
  <si>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</si>
  <si>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</si>
  <si>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</si>
  <si>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</si>
  <si>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</si>
  <si>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</si>
  <si>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</si>
  <si>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</si>
  <si>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</si>
  <si>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</si>
  <si>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</si>
  <si>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</si>
  <si>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</si>
  <si>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</si>
  <si>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</si>
  <si>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</si>
  <si>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</si>
  <si>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</si>
  <si>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</si>
  <si>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</si>
  <si>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</si>
  <si>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</si>
  <si>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</si>
  <si>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</si>
  <si>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</si>
  <si>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</si>
  <si>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</si>
  <si>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</si>
  <si>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</si>
  <si>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</si>
  <si>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</si>
  <si>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</si>
  <si>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</si>
  <si>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</si>
  <si>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</si>
  <si>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</si>
  <si>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</si>
  <si>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</si>
  <si>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</si>
  <si>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</si>
  <si>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</si>
  <si>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</si>
  <si>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</si>
  <si>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</si>
  <si>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</si>
  <si>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</si>
  <si>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</si>
  <si>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</si>
  <si>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</si>
  <si>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</si>
  <si>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</si>
  <si>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</si>
  <si>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</si>
  <si>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</si>
  <si>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</si>
  <si>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</si>
  <si>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</si>
  <si>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</si>
  <si>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</si>
  <si>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</si>
  <si>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</si>
  <si>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</si>
  <si>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</si>
  <si>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</si>
  <si>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</si>
  <si>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</si>
  <si>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</si>
  <si>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</si>
  <si>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</si>
  <si>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</si>
  <si>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</si>
  <si>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</si>
  <si>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</si>
  <si>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</si>
  <si>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</si>
  <si>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</si>
  <si>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</si>
  <si>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</si>
  <si>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</si>
  <si>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</si>
  <si>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</si>
  <si>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</si>
  <si>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</si>
  <si>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</si>
  <si>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</si>
  <si>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</si>
  <si>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</si>
  <si>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</si>
  <si>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</si>
  <si>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</si>
  <si>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</si>
  <si>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</si>
  <si>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</si>
  <si>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</si>
  <si>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</si>
  <si>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</si>
  <si>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</si>
  <si>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</si>
  <si>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</si>
  <si>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</si>
  <si>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</si>
  <si>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</si>
  <si>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</si>
  <si>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</si>
  <si>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</si>
  <si>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</si>
  <si>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</si>
  <si>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</si>
  <si>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</si>
  <si>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</si>
  <si>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</si>
  <si>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</si>
  <si>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</si>
  <si>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</si>
  <si>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</si>
  <si>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</si>
  <si>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</si>
  <si>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</si>
  <si>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</si>
  <si>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</si>
  <si>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</si>
  <si>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</si>
  <si>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</si>
  <si>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</si>
  <si>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</si>
  <si>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</si>
  <si>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</si>
  <si>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</si>
  <si>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</si>
  <si>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</si>
  <si>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</si>
  <si>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</si>
  <si>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</si>
  <si>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</si>
  <si>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</si>
  <si>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</si>
  <si>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</si>
  <si>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</si>
  <si>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</si>
  <si>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</si>
  <si>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</si>
  <si>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</si>
  <si>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</si>
  <si>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</si>
  <si>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</si>
  <si>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</si>
  <si>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</si>
  <si>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</si>
  <si>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</si>
  <si>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</si>
  <si>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</si>
  <si>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</si>
  <si>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</si>
  <si>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</si>
  <si>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</si>
  <si>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</si>
  <si>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</si>
  <si>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</si>
  <si>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</si>
  <si>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</si>
  <si>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</si>
  <si>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</si>
  <si>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</si>
  <si>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</si>
  <si>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</si>
  <si>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</si>
  <si>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</si>
  <si>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</si>
  <si>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</si>
  <si>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</si>
  <si>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</si>
  <si>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</si>
  <si>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</si>
  <si>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</si>
  <si>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</si>
  <si>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</si>
  <si>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</si>
  <si>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</si>
  <si>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</si>
  <si>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</si>
  <si>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</si>
  <si>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</si>
  <si>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</si>
  <si>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</si>
  <si>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</si>
  <si>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</si>
  <si>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</si>
  <si>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</si>
  <si>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</si>
  <si>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</si>
  <si>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</si>
  <si>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</si>
  <si>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</si>
  <si>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</si>
  <si>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</si>
  <si>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</si>
  <si>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</si>
  <si>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</si>
  <si>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</si>
  <si>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</si>
  <si>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</si>
  <si>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</si>
  <si>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</si>
  <si>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</si>
  <si>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</si>
  <si>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</si>
  <si>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</si>
  <si>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</si>
  <si>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</si>
  <si>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</si>
  <si>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</si>
  <si>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</si>
  <si>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</si>
  <si>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</si>
  <si>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</si>
  <si>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</si>
  <si>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</si>
  <si>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</si>
  <si>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</si>
  <si>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</si>
  <si>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</si>
  <si>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</si>
  <si>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</si>
  <si>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</si>
  <si>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</si>
  <si>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</si>
  <si>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</si>
  <si>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</si>
  <si>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</si>
  <si>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</si>
  <si>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</si>
  <si>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</si>
  <si>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</si>
  <si>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</si>
  <si>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</si>
  <si>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</si>
  <si>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</si>
  <si>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</si>
  <si>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</si>
  <si>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</si>
  <si>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</si>
  <si>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</si>
  <si>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</si>
  <si>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</si>
  <si>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</si>
  <si>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</si>
  <si>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</si>
  <si>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</si>
  <si>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</si>
  <si>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</si>
  <si>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</si>
  <si>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</si>
  <si>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</si>
  <si>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</si>
  <si>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</si>
  <si>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</si>
  <si>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</si>
  <si>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</si>
  <si>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</si>
  <si>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</si>
  <si>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</si>
  <si>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</si>
  <si>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</si>
  <si>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</si>
  <si>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</si>
  <si>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</si>
  <si>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</si>
  <si>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</si>
  <si>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</si>
  <si>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</si>
  <si>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</si>
  <si>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</si>
  <si>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</si>
  <si>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</si>
  <si>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</si>
  <si>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</si>
  <si>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</si>
  <si>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</si>
  <si>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</si>
  <si>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</si>
  <si>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</si>
  <si>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</si>
  <si>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</si>
  <si>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</si>
  <si>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</si>
  <si>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</si>
  <si>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</si>
  <si>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</si>
  <si>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</si>
  <si>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</si>
  <si>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</si>
  <si>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</si>
  <si>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</si>
  <si>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</si>
  <si>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</si>
  <si>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</si>
  <si>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</si>
  <si>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</si>
  <si>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</si>
  <si>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</si>
  <si>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</si>
  <si>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</si>
  <si>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</si>
  <si>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</si>
  <si>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</si>
  <si>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</si>
  <si>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</si>
  <si>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</si>
  <si>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</si>
  <si>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</si>
  <si>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</si>
  <si>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</si>
  <si>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</si>
  <si>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</si>
  <si>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</si>
  <si>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</si>
  <si>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</si>
  <si>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</si>
  <si>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</si>
  <si>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</si>
  <si>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</si>
  <si>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</si>
  <si>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</si>
  <si>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</si>
  <si>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</si>
  <si>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</si>
  <si>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</si>
  <si>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</si>
  <si>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</si>
  <si>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</si>
  <si>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</si>
  <si>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</si>
  <si>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</si>
  <si>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</si>
  <si>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</si>
  <si>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</si>
  <si>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</si>
  <si>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</si>
  <si>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</si>
  <si>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</si>
  <si>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</si>
  <si>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</si>
  <si>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</si>
  <si>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</si>
  <si>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</si>
  <si>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</si>
  <si>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</si>
  <si>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</si>
  <si>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</si>
  <si>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</si>
  <si>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</si>
  <si>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</si>
  <si>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</si>
  <si>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</si>
  <si>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</si>
  <si>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</si>
  <si>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</si>
  <si>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</si>
  <si>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</si>
  <si>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</si>
  <si>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</si>
  <si>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</si>
  <si>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</si>
  <si>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</si>
  <si>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</si>
  <si>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</si>
  <si>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</si>
  <si>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</si>
  <si>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</si>
  <si>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</si>
  <si>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</si>
  <si>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</si>
  <si>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</si>
  <si>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</si>
  <si>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</si>
  <si>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</si>
  <si>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</si>
  <si>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</si>
  <si>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</si>
  <si>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</si>
  <si>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</si>
  <si>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</si>
  <si>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</si>
  <si>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</si>
  <si>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</si>
  <si>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</si>
  <si>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</si>
  <si>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</si>
  <si>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</si>
  <si>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</si>
  <si>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</si>
  <si>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</si>
  <si>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</si>
  <si>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</si>
  <si>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</si>
  <si>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</si>
  <si>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</si>
  <si>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</si>
  <si>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</si>
  <si>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</si>
  <si>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</si>
  <si>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</si>
  <si>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</si>
  <si>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</si>
  <si>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</si>
  <si>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</si>
  <si>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</si>
  <si>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</si>
  <si>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</si>
  <si>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</si>
  <si>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</si>
  <si>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</si>
  <si>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</si>
  <si>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</si>
  <si>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</si>
  <si>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</si>
  <si>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</si>
  <si>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</si>
  <si>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</si>
  <si>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</si>
  <si>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</si>
  <si>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</si>
  <si>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</si>
  <si>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</si>
  <si>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</si>
  <si>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</si>
  <si>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</si>
  <si>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</si>
  <si>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</si>
  <si>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</si>
  <si>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</si>
  <si>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</si>
  <si>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</si>
  <si>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</si>
  <si>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</si>
  <si>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</si>
  <si>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</si>
  <si>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</si>
  <si>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</si>
  <si>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</si>
  <si>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</si>
  <si>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</si>
  <si>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</si>
  <si>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</si>
  <si>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</si>
  <si>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</si>
  <si>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</si>
  <si>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</si>
  <si>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</si>
  <si>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</si>
  <si>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</si>
  <si>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</si>
  <si>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</si>
  <si>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</si>
  <si>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</si>
  <si>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</si>
  <si>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</si>
  <si>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</si>
  <si>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</si>
  <si>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</si>
  <si>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</si>
  <si>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</si>
  <si>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</si>
  <si>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</si>
  <si>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</si>
  <si>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</si>
  <si>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</si>
  <si>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</si>
  <si>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</si>
  <si>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</si>
  <si>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</si>
  <si>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</si>
  <si>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</si>
  <si>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</si>
  <si>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</si>
  <si>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</si>
  <si>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</si>
  <si>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</si>
  <si>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</si>
  <si>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</si>
  <si>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</si>
  <si>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</si>
  <si>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</si>
  <si>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</si>
  <si>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</si>
  <si>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</si>
  <si>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</si>
  <si>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</si>
  <si>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</si>
  <si>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</si>
  <si>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</si>
  <si>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</si>
  <si>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</si>
  <si>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</si>
  <si>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</si>
  <si>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</si>
  <si>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</si>
  <si>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</si>
  <si>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</si>
  <si>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</si>
  <si>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</si>
  <si>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</si>
  <si>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</si>
  <si>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</si>
  <si>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</si>
  <si>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</si>
  <si>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</si>
  <si>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</si>
  <si>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</si>
  <si>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</si>
  <si>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</si>
  <si>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</si>
  <si>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</si>
  <si>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</si>
  <si>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</si>
  <si>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</si>
  <si>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</si>
  <si>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</si>
  <si>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</si>
  <si>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</si>
  <si>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</si>
  <si>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</si>
  <si>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</si>
  <si>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</si>
  <si>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</si>
  <si>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</si>
  <si>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</si>
  <si>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</si>
  <si>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</si>
  <si>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</si>
  <si>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</si>
  <si>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</si>
  <si>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</si>
  <si>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</si>
  <si>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</si>
  <si>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</si>
  <si>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</si>
  <si>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</si>
  <si>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</si>
  <si>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</si>
  <si>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</si>
  <si>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</si>
  <si>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</si>
  <si>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</si>
  <si>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</si>
  <si>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</si>
  <si>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</si>
  <si>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</si>
  <si>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</si>
  <si>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</si>
  <si>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</si>
  <si>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</si>
  <si>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</si>
  <si>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</si>
  <si>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</si>
  <si>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</si>
  <si>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</si>
  <si>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</si>
  <si>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</si>
  <si>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</si>
  <si>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</si>
  <si>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</si>
  <si>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</si>
  <si>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</si>
  <si>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</si>
  <si>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</si>
  <si>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</si>
  <si>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</si>
  <si>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</si>
  <si>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</si>
  <si>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</si>
  <si>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</si>
  <si>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</si>
  <si>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</si>
  <si>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</si>
  <si>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</si>
  <si>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</si>
  <si>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</si>
  <si>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</si>
  <si>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</si>
  <si>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</si>
  <si>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</si>
  <si>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</si>
  <si>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</si>
  <si>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</si>
  <si>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</si>
  <si>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</si>
  <si>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</si>
  <si>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</si>
  <si>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</si>
  <si>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</si>
  <si>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</si>
  <si>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</si>
  <si>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</si>
  <si>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</si>
  <si>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</si>
  <si>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</si>
  <si>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</si>
  <si>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</si>
  <si>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</si>
  <si>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</si>
  <si>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</si>
  <si>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</si>
  <si>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</si>
  <si>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</si>
  <si>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</si>
  <si>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</si>
  <si>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</si>
  <si>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</si>
  <si>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</si>
  <si>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</si>
  <si>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</si>
  <si>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</si>
  <si>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</si>
  <si>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</si>
  <si>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</si>
  <si>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</si>
  <si>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</si>
  <si>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</si>
  <si>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</si>
  <si>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</si>
  <si>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</si>
  <si>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</si>
  <si>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</si>
  <si>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</si>
  <si>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</si>
  <si>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</si>
  <si>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</si>
  <si>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</si>
  <si>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</si>
  <si>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</si>
  <si>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</si>
  <si>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</si>
  <si>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</si>
  <si>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</si>
  <si>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</si>
  <si>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</si>
  <si>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</si>
  <si>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</si>
  <si>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</si>
  <si>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</si>
  <si>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</si>
  <si>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</si>
  <si>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</si>
  <si>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</si>
  <si>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</si>
  <si>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</si>
  <si>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</si>
  <si>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</si>
  <si>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</si>
  <si>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</si>
  <si>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</si>
  <si>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</si>
  <si>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</si>
  <si>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</si>
  <si>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</si>
  <si>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</si>
  <si>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</si>
  <si>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</si>
  <si>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</si>
  <si>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</si>
  <si>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</si>
  <si>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</si>
  <si>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</si>
  <si>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</si>
  <si>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</si>
  <si>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</si>
  <si>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</si>
  <si>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</si>
  <si>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</si>
  <si>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</si>
  <si>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</si>
  <si>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</si>
  <si>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</si>
  <si>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</si>
  <si>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</si>
  <si>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</si>
  <si>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</si>
  <si>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</si>
  <si>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</si>
  <si>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</si>
  <si>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</si>
  <si>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</si>
  <si>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</si>
  <si>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</si>
  <si>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</si>
  <si>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</si>
  <si>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</si>
  <si>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</si>
  <si>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</si>
  <si>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</si>
  <si>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</si>
  <si>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</si>
  <si>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</si>
  <si>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</si>
  <si>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</si>
  <si>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</si>
  <si>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</si>
  <si>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</si>
  <si>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</si>
  <si>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</si>
  <si>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</si>
  <si>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</si>
  <si>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</si>
  <si>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</si>
  <si>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</si>
  <si>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</si>
  <si>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</si>
  <si>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</si>
  <si>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</si>
  <si>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</si>
  <si>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</si>
  <si>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</si>
  <si>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</si>
  <si>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</si>
  <si>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</si>
  <si>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</si>
  <si>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</si>
  <si>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</si>
  <si>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</si>
  <si>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</si>
  <si>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</si>
  <si>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</si>
  <si>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</si>
  <si>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</si>
  <si>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</si>
  <si>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</si>
  <si>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</si>
  <si>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</si>
  <si>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</si>
  <si>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</si>
  <si>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</si>
  <si>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</si>
  <si>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</si>
  <si>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</si>
  <si>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</si>
  <si>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</si>
  <si>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</si>
  <si>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</si>
  <si>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</si>
  <si>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</si>
  <si>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</si>
  <si>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</si>
  <si>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</si>
  <si>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</si>
  <si>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</si>
  <si>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</si>
  <si>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</si>
  <si>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</si>
  <si>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</si>
  <si>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</si>
  <si>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</si>
  <si>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</si>
  <si>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</si>
  <si>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</si>
  <si>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</si>
  <si>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</si>
  <si>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</si>
  <si>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</si>
  <si>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</si>
  <si>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</si>
  <si>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</si>
  <si>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</si>
  <si>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</si>
  <si>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</si>
  <si>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</si>
  <si>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</si>
  <si>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</si>
  <si>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</si>
  <si>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</si>
  <si>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</si>
  <si>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</si>
  <si>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</si>
  <si>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</si>
  <si>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</si>
  <si>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</si>
  <si>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</si>
  <si>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</si>
  <si>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</si>
  <si>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</si>
  <si>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</si>
  <si>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</si>
  <si>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</si>
  <si>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</si>
  <si>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</si>
  <si>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</si>
  <si>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</si>
  <si>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</si>
  <si>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</si>
  <si>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</si>
  <si>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</si>
  <si>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</si>
  <si>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</si>
  <si>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</si>
  <si>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</si>
  <si>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</si>
  <si>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</si>
  <si>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</si>
  <si>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</si>
  <si>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</si>
  <si>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</si>
  <si>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</si>
  <si>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</si>
  <si>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</si>
  <si>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</si>
  <si>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</si>
  <si>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</si>
  <si>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</si>
  <si>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</si>
  <si>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</si>
  <si>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</si>
  <si>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</si>
  <si>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</si>
  <si>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</si>
  <si>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</si>
  <si>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</si>
  <si>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</si>
  <si>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</si>
  <si>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</si>
  <si>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</si>
  <si>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</si>
  <si>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</si>
  <si>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</si>
  <si>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</si>
  <si>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</si>
  <si>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</si>
  <si>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</si>
  <si>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</si>
  <si>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</si>
  <si>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</si>
  <si>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</si>
  <si>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</si>
  <si>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</si>
  <si>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</si>
  <si>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</si>
  <si>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</si>
  <si>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</si>
  <si>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</si>
  <si>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</si>
  <si>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</si>
  <si>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</si>
  <si>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</si>
  <si>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</si>
  <si>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</si>
  <si>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</si>
  <si>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</si>
  <si>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</si>
  <si>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</si>
  <si>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</si>
  <si>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</si>
  <si>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</si>
  <si>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</si>
  <si>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</si>
  <si>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</si>
  <si>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</si>
  <si>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</si>
  <si>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</si>
  <si>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</si>
  <si>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</si>
  <si>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</si>
  <si>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</si>
  <si>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</si>
  <si>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</si>
  <si>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</si>
  <si>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</si>
  <si>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</si>
  <si>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</si>
  <si>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</si>
  <si>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</si>
  <si>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</si>
  <si>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</si>
  <si>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</si>
  <si>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</si>
  <si>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</si>
  <si>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</si>
  <si>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</si>
  <si>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</si>
  <si>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</si>
  <si>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</si>
  <si>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</si>
  <si>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</si>
  <si>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</si>
  <si>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</si>
  <si>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</si>
  <si>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</si>
  <si>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</si>
  <si>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</si>
  <si>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</si>
  <si>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</si>
  <si>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</si>
  <si>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</si>
  <si>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</si>
  <si>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</si>
  <si>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</si>
  <si>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</si>
  <si>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</si>
  <si>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</si>
  <si>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</si>
  <si>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</si>
  <si>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</si>
  <si>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</si>
  <si>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</si>
  <si>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</si>
  <si>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</si>
  <si>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</si>
  <si>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</si>
  <si>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</si>
  <si>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</si>
  <si>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</si>
  <si>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</si>
  <si>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</si>
  <si>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</si>
  <si>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</si>
  <si>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</si>
  <si>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</si>
  <si>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</si>
  <si>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</si>
  <si>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</si>
  <si>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</si>
  <si>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</si>
  <si>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</si>
  <si>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</si>
  <si>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</si>
  <si>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</si>
  <si>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</si>
  <si>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</si>
  <si>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</si>
  <si>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</si>
  <si>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</si>
  <si>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</si>
  <si>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</si>
  <si>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</si>
  <si>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</si>
  <si>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</si>
  <si>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</si>
  <si>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</si>
  <si>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</si>
  <si>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</si>
  <si>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</si>
  <si>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</si>
  <si>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</si>
  <si>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</si>
  <si>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</si>
  <si>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</si>
  <si>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</si>
  <si>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</si>
  <si>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</si>
  <si>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</si>
  <si>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</si>
  <si>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</si>
  <si>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</si>
  <si>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</si>
  <si>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</si>
  <si>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</si>
  <si>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</si>
  <si>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</si>
  <si>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</si>
  <si>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</si>
  <si>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</si>
  <si>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</si>
  <si>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</si>
  <si>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</si>
  <si>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</si>
  <si>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</si>
  <si>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</si>
  <si>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</si>
  <si>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</si>
  <si>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</si>
  <si>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</si>
  <si>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</si>
  <si>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</si>
  <si>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</si>
  <si>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</si>
  <si>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</si>
  <si>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</si>
  <si>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</si>
  <si>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</si>
  <si>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</si>
  <si>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</si>
  <si>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</si>
  <si>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</si>
  <si>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</si>
  <si>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</si>
  <si>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</si>
  <si>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</si>
  <si>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</si>
  <si>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</si>
  <si>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</si>
  <si>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</si>
  <si>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</si>
  <si>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</si>
  <si>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</si>
  <si>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</si>
  <si>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</si>
  <si>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</si>
  <si>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</si>
  <si>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</si>
  <si>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</si>
  <si>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</si>
  <si>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</si>
  <si>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</si>
  <si>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</si>
  <si>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</si>
  <si>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</si>
  <si>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</si>
  <si>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</si>
  <si>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</si>
  <si>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</si>
  <si>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</si>
  <si>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</si>
  <si>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</si>
  <si>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</si>
  <si>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</si>
  <si>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</si>
  <si>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</si>
  <si>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</si>
  <si>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</si>
  <si>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</si>
  <si>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</si>
  <si>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</si>
  <si>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</si>
  <si>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</si>
  <si>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</si>
  <si>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</si>
  <si>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</si>
  <si>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</si>
  <si>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</si>
  <si>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</si>
  <si>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</si>
  <si>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</si>
  <si>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</si>
  <si>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</si>
  <si>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</si>
  <si>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</si>
  <si>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</si>
  <si>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</si>
  <si>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</si>
  <si>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</si>
  <si>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</si>
  <si>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</si>
  <si>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</si>
  <si>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</si>
  <si>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</si>
  <si>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</si>
  <si>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</si>
  <si>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</si>
  <si>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</si>
  <si>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</si>
  <si>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</si>
  <si>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</si>
  <si>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</si>
  <si>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</si>
  <si>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</si>
  <si>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</si>
  <si>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</si>
  <si>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</si>
  <si>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</si>
  <si>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</si>
  <si>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</si>
  <si>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</si>
  <si>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</si>
  <si>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</si>
  <si>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</si>
  <si>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</si>
  <si>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</si>
  <si>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</si>
  <si>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</si>
  <si>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</si>
  <si>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</si>
  <si>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</si>
  <si>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</si>
  <si>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</si>
  <si>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</si>
  <si>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</si>
  <si>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</si>
  <si>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</si>
  <si>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</si>
  <si>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</si>
  <si>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</si>
  <si>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</si>
  <si>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</si>
  <si>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</si>
  <si>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</si>
  <si>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</si>
  <si>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</si>
  <si>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</si>
  <si>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</si>
  <si>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</si>
  <si>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</si>
  <si>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</si>
  <si>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</si>
  <si>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</si>
  <si>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</si>
  <si>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</si>
  <si>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</si>
  <si>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</si>
  <si>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</si>
  <si>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</si>
  <si>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</si>
  <si>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</si>
  <si>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</si>
  <si>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</si>
  <si>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</si>
  <si>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</si>
  <si>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</si>
  <si>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</si>
  <si>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</si>
  <si>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</si>
  <si>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</si>
  <si>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</si>
  <si>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</si>
  <si>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</si>
  <si>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</si>
  <si>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</si>
  <si>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</si>
  <si>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</si>
  <si>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</si>
  <si>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</si>
  <si>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</si>
  <si>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</si>
  <si>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</si>
  <si>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</si>
  <si>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</si>
  <si>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</si>
  <si>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</si>
  <si>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</si>
  <si>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</si>
  <si>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</si>
  <si>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</si>
  <si>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</si>
  <si>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</si>
  <si>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</si>
  <si>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</si>
  <si>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</si>
  <si>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</si>
  <si>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</si>
  <si>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</si>
  <si>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</si>
  <si>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</si>
  <si>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</si>
  <si>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</si>
  <si>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</si>
  <si>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</si>
  <si>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</si>
  <si>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</si>
  <si>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</si>
  <si>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</si>
  <si>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</si>
  <si>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</si>
  <si>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</si>
  <si>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</si>
  <si>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</si>
  <si>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</si>
  <si>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</si>
  <si>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</si>
  <si>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</si>
  <si>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</si>
  <si>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</si>
  <si>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</si>
  <si>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</si>
  <si>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</si>
  <si>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</si>
  <si>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</si>
  <si>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</si>
  <si>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</si>
  <si>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</si>
  <si>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</si>
  <si>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</si>
  <si>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</si>
  <si>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</si>
  <si>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</si>
  <si>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</si>
  <si>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</si>
  <si>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</si>
  <si>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</si>
  <si>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</si>
  <si>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</si>
  <si>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</si>
  <si>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</si>
  <si>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</si>
  <si>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</si>
  <si>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</si>
  <si>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</si>
  <si>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</si>
  <si>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</si>
  <si>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</si>
  <si>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</si>
  <si>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</si>
  <si>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</si>
  <si>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</si>
  <si>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</si>
  <si>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</si>
  <si>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</si>
  <si>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</si>
  <si>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</si>
  <si>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</si>
  <si>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</si>
  <si>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</si>
  <si>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</si>
  <si>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</si>
  <si>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</si>
  <si>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</si>
  <si>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</si>
  <si>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</si>
  <si>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</si>
  <si>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</si>
  <si>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</si>
  <si>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</si>
  <si>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</si>
  <si>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</si>
  <si>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</si>
  <si>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</si>
  <si>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</si>
  <si>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</si>
  <si>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</si>
  <si>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</si>
  <si>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</si>
  <si>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</si>
  <si>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</si>
  <si>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</si>
  <si>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</si>
  <si>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</si>
  <si>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</si>
  <si>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</si>
  <si>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</si>
  <si>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</si>
  <si>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</si>
  <si>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</si>
  <si>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</si>
  <si>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</si>
  <si>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</si>
  <si>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</si>
  <si>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</si>
  <si>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</si>
  <si>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</si>
  <si>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</si>
  <si>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</si>
  <si>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</si>
  <si>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</si>
  <si>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</si>
  <si>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</si>
  <si>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</si>
  <si>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</si>
  <si>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</si>
  <si>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</si>
  <si>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</si>
  <si>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</si>
  <si>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</si>
  <si>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</si>
  <si>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</si>
  <si>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</si>
  <si>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</si>
  <si>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</si>
  <si>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</si>
  <si>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</si>
  <si>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</si>
  <si>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</si>
  <si>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</si>
  <si>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</si>
  <si>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</si>
  <si>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</si>
  <si>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</si>
  <si>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</si>
  <si>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</si>
  <si>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</si>
  <si>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</si>
  <si>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</si>
  <si>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</si>
  <si>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</si>
  <si>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</si>
  <si>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</si>
  <si>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</si>
  <si>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</si>
  <si>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</si>
  <si>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</si>
  <si>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</si>
  <si>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</si>
  <si>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</si>
  <si>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</si>
  <si>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</si>
  <si>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</si>
  <si>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</si>
  <si>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</si>
  <si>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</si>
  <si>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</si>
  <si>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</si>
  <si>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</si>
  <si>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</si>
  <si>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</si>
  <si>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</si>
  <si>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</si>
  <si>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</si>
  <si>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</si>
  <si>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</si>
  <si>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</si>
  <si>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</si>
  <si>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</si>
  <si>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</si>
  <si>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</si>
  <si>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</si>
  <si>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</si>
  <si>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</si>
  <si>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</si>
  <si>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</si>
  <si>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</si>
  <si>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</si>
  <si>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</si>
  <si>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</si>
  <si>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</si>
  <si>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</si>
  <si>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</si>
  <si>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</si>
  <si>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</si>
  <si>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</si>
  <si>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</si>
  <si>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</si>
  <si>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</si>
  <si>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</si>
  <si>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</si>
  <si>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</si>
  <si>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</si>
  <si>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</si>
  <si>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</si>
  <si>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</si>
  <si>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</si>
  <si>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</si>
  <si>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</si>
  <si>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</si>
  <si>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</si>
  <si>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</si>
  <si>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</si>
  <si>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</si>
  <si>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</si>
  <si>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</si>
  <si>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</si>
  <si>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</si>
  <si>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</si>
  <si>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</si>
  <si>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</si>
  <si>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</si>
  <si>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</si>
  <si>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</si>
  <si>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</si>
  <si>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</si>
  <si>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</si>
  <si>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</si>
  <si>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</si>
  <si>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</si>
  <si>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</si>
  <si>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</si>
  <si>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</si>
  <si>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</si>
  <si>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</si>
  <si>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</si>
  <si>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</si>
  <si>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</si>
  <si>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</si>
  <si>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</si>
  <si>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</si>
  <si>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</si>
  <si>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</si>
  <si>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</si>
  <si>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</si>
  <si>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</si>
  <si>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</si>
  <si>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</si>
  <si>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</si>
  <si>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</si>
  <si>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</si>
  <si>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</si>
  <si>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</si>
  <si>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</si>
  <si>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</si>
  <si>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</si>
  <si>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</si>
  <si>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</si>
  <si>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</si>
  <si>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</si>
  <si>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</si>
  <si>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</si>
  <si>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</si>
  <si>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</si>
  <si>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</si>
  <si>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</si>
  <si>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</si>
  <si>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</si>
  <si>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</si>
  <si>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</si>
  <si>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</si>
  <si>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</si>
  <si>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</si>
  <si>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</si>
  <si>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</si>
  <si>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</si>
  <si>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</si>
  <si>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</si>
  <si>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</si>
  <si>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</si>
  <si>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</si>
  <si>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</si>
  <si>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</si>
  <si>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</si>
  <si>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</si>
  <si>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</si>
  <si>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</si>
  <si>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</si>
  <si>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</si>
  <si>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</si>
  <si>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</si>
  <si>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</si>
  <si>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</si>
  <si>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</si>
  <si>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</si>
  <si>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</si>
  <si>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</si>
  <si>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</si>
  <si>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</si>
  <si>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</si>
  <si>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</si>
  <si>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</si>
  <si>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</si>
  <si>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</si>
  <si>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</si>
  <si>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</si>
  <si>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</si>
  <si>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</si>
  <si>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</si>
  <si>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</si>
  <si>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</si>
  <si>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</si>
  <si>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</si>
  <si>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</si>
  <si>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</si>
  <si>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</si>
  <si>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</si>
  <si>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</si>
  <si>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</si>
  <si>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</si>
  <si>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</si>
  <si>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</si>
  <si>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</si>
  <si>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</si>
  <si>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</si>
  <si>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</si>
  <si>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</si>
  <si>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</si>
  <si>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</si>
  <si>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</si>
  <si>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</si>
  <si>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</si>
  <si>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</si>
  <si>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</si>
  <si>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</si>
  <si>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</si>
  <si>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</si>
  <si>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</si>
  <si>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</si>
  <si>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</si>
  <si>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</si>
  <si>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</si>
  <si>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</si>
  <si>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</si>
  <si>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</si>
  <si>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</si>
  <si>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</si>
  <si>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</si>
  <si>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</si>
  <si>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</si>
  <si>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</si>
  <si>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</si>
  <si>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</si>
  <si>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</si>
  <si>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</si>
  <si>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</si>
  <si>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</si>
  <si>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</si>
  <si>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</si>
  <si>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</si>
  <si>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</si>
  <si>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</si>
  <si>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</si>
  <si>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</si>
  <si>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</si>
  <si>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</si>
  <si>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</si>
  <si>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</si>
  <si>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</si>
  <si>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</si>
  <si>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</si>
  <si>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</si>
  <si>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</si>
  <si>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</si>
  <si>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</si>
  <si>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</si>
  <si>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</si>
  <si>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</si>
  <si>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</si>
  <si>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</si>
  <si>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</si>
  <si>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</si>
  <si>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</si>
  <si>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</si>
  <si>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</si>
  <si>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</si>
  <si>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</si>
  <si>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</si>
  <si>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</si>
  <si>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</si>
  <si>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</si>
  <si>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</si>
  <si>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</si>
  <si>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</si>
  <si>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</si>
  <si>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</si>
  <si>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</si>
  <si>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</si>
  <si>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</si>
  <si>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</si>
  <si>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</si>
  <si>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</si>
  <si>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</si>
  <si>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</si>
  <si>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</si>
  <si>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</si>
  <si>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</si>
  <si>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</si>
  <si>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</si>
  <si>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</si>
  <si>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</si>
  <si>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</si>
  <si>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</si>
  <si>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</si>
  <si>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</si>
  <si>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</si>
  <si>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</si>
  <si>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</si>
  <si>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</si>
  <si>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</si>
  <si>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</si>
  <si>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</si>
  <si>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</si>
  <si>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</si>
  <si>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</si>
  <si>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</si>
  <si>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</si>
  <si>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</si>
  <si>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</si>
  <si>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</si>
  <si>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</si>
  <si>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</si>
  <si>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</si>
  <si>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</si>
  <si>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</si>
  <si>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</si>
  <si>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</si>
  <si>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</si>
  <si>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</si>
  <si>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</si>
  <si>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</si>
  <si>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</si>
  <si>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</si>
  <si>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</si>
  <si>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</si>
  <si>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</si>
  <si>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</si>
  <si>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</si>
  <si>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</si>
  <si>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</si>
  <si>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</si>
  <si>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</si>
  <si>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</si>
  <si>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</si>
  <si>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</si>
  <si>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</si>
  <si>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</si>
  <si>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</si>
  <si>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</si>
  <si>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</si>
  <si>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</si>
  <si>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</si>
  <si>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</si>
  <si>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</si>
  <si>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</si>
  <si>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</si>
  <si>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</si>
  <si>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</si>
  <si>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</si>
  <si>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</si>
  <si>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</si>
  <si>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</si>
  <si>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</si>
  <si>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</si>
  <si>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</si>
  <si>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</si>
  <si>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</si>
  <si>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</si>
  <si>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</si>
  <si>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</si>
  <si>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</si>
  <si>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</si>
  <si>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</si>
  <si>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</si>
  <si>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</si>
  <si>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</si>
  <si>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</si>
  <si>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</si>
  <si>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</si>
  <si>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</si>
  <si>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</si>
  <si>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</si>
  <si>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</si>
  <si>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</si>
  <si>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</si>
  <si>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</si>
  <si>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</si>
  <si>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</si>
  <si>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</si>
  <si>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</si>
  <si>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</si>
  <si>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</si>
  <si>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</si>
  <si>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</si>
  <si>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</si>
  <si>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</si>
  <si>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</si>
  <si>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</si>
  <si>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</si>
  <si>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</si>
  <si>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</si>
  <si>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</si>
  <si>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</si>
  <si>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</si>
  <si>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</si>
  <si>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</si>
  <si>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</si>
  <si>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</si>
  <si>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</si>
  <si>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</si>
  <si>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</si>
  <si>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</si>
  <si>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</si>
  <si>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</si>
  <si>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</si>
  <si>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</si>
  <si>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</si>
  <si>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</si>
  <si>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</si>
  <si>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</si>
  <si>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</si>
  <si>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</si>
  <si>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</si>
  <si>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</si>
  <si>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</si>
  <si>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</si>
  <si>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</si>
  <si>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</si>
  <si>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</si>
  <si>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</si>
  <si>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</si>
  <si>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</si>
  <si>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</si>
  <si>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</si>
  <si>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</si>
  <si>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</si>
  <si>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</si>
  <si>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</si>
  <si>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</si>
  <si>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</si>
  <si>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</si>
  <si>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</si>
  <si>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</si>
  <si>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</si>
  <si>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</si>
  <si>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</si>
  <si>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</si>
  <si>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</si>
  <si>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</si>
  <si>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</si>
  <si>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</si>
  <si>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</si>
  <si>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</si>
  <si>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</si>
  <si>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</si>
  <si>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</si>
  <si>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</si>
  <si>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</si>
  <si>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</si>
  <si>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</si>
  <si>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</si>
  <si>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</si>
  <si>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</si>
  <si>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</si>
  <si>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</si>
  <si>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</si>
  <si>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</si>
  <si>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</si>
  <si>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</si>
  <si>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</si>
  <si>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</si>
  <si>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</si>
  <si>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</si>
  <si>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</si>
  <si>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</si>
  <si>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</si>
  <si>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</si>
  <si>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</si>
  <si>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</si>
  <si>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</si>
  <si>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</si>
  <si>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</si>
  <si>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</si>
  <si>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</si>
  <si>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</si>
  <si>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</si>
  <si>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</si>
  <si>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</si>
  <si>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</si>
  <si>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</si>
  <si>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</si>
  <si>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</si>
  <si>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</si>
  <si>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</si>
  <si>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</si>
  <si>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</si>
  <si>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</si>
  <si>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</si>
  <si>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</si>
  <si>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</si>
  <si>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</si>
  <si>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</si>
  <si>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</si>
  <si>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</si>
  <si>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</si>
  <si>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</si>
  <si>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</si>
  <si>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</si>
  <si>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</si>
  <si>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</si>
  <si>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</si>
  <si>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</si>
  <si>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</si>
  <si>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</si>
  <si>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</si>
  <si>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</si>
  <si>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</si>
  <si>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</si>
  <si>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</si>
  <si>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</si>
  <si>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</si>
  <si>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</si>
  <si>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</si>
  <si>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</si>
  <si>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</si>
  <si>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</si>
  <si>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</si>
  <si>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</si>
  <si>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</si>
  <si>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</si>
  <si>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</si>
  <si>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</si>
  <si>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</si>
  <si>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</si>
  <si>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</si>
  <si>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</si>
  <si>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</si>
  <si>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</si>
  <si>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</si>
  <si>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</si>
  <si>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</si>
  <si>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</si>
  <si>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</si>
  <si>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</si>
  <si>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</si>
  <si>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</si>
  <si>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</si>
  <si>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</si>
  <si>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</si>
  <si>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</si>
  <si>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</si>
  <si>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</si>
  <si>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</si>
  <si>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</si>
  <si>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</si>
  <si>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</si>
  <si>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</si>
  <si>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</si>
  <si>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</si>
  <si>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</si>
  <si>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</si>
  <si>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</si>
  <si>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</si>
  <si>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</si>
  <si>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</si>
  <si>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</si>
  <si>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</si>
  <si>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</si>
  <si>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</si>
  <si>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</si>
  <si>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</si>
  <si>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</si>
  <si>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</si>
  <si>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</si>
  <si>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</si>
  <si>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</si>
  <si>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</si>
  <si>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</si>
  <si>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</si>
  <si>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</si>
  <si>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</si>
  <si>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</si>
  <si>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</si>
  <si>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</si>
  <si>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</si>
  <si>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</si>
  <si>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</si>
  <si>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</si>
  <si>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</si>
  <si>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</si>
  <si>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</si>
  <si>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</si>
  <si>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</si>
  <si>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</si>
  <si>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</si>
  <si>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</si>
  <si>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</si>
  <si>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</si>
  <si>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</si>
  <si>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</si>
  <si>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</si>
  <si>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</si>
  <si>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</si>
  <si>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</si>
  <si>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</si>
  <si>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</si>
  <si>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</si>
  <si>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</si>
  <si>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</si>
  <si>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</si>
  <si>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</si>
  <si>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</si>
  <si>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</si>
  <si>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</si>
  <si>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</si>
  <si>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</si>
  <si>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</si>
  <si>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</si>
  <si>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</si>
  <si>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</si>
  <si>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</si>
  <si>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</si>
  <si>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</si>
  <si>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</si>
  <si>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</si>
  <si>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</si>
  <si>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</si>
  <si>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</si>
  <si>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</si>
  <si>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</si>
  <si>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</si>
  <si>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</si>
  <si>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</si>
  <si>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</si>
  <si>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</si>
  <si>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</si>
  <si>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</si>
  <si>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</si>
  <si>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</si>
  <si>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</si>
  <si>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</si>
  <si>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</si>
  <si>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</si>
  <si>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</si>
  <si>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</si>
  <si>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</si>
  <si>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</si>
  <si>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</si>
  <si>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</si>
  <si>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</si>
  <si>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</si>
  <si>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</si>
  <si>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</si>
  <si>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</si>
  <si>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</si>
  <si>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</si>
  <si>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</si>
  <si>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</si>
  <si>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</si>
  <si>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</si>
  <si>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</si>
  <si>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</si>
  <si>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</si>
  <si>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</si>
  <si>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</si>
  <si>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</si>
  <si>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</si>
  <si>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</si>
  <si>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</si>
  <si>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</si>
  <si>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</si>
  <si>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</si>
  <si>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</si>
  <si>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</si>
  <si>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</si>
  <si>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</si>
  <si>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</si>
  <si>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</si>
  <si>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</si>
  <si>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</si>
  <si>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</si>
  <si>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</si>
  <si>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</si>
  <si>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</si>
  <si>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</si>
  <si>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</si>
  <si>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</si>
  <si>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</si>
  <si>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</si>
  <si>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</si>
  <si>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</si>
  <si>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</si>
  <si>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</si>
  <si>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</si>
  <si>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</si>
  <si>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</si>
  <si>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</si>
  <si>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</si>
  <si>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</si>
  <si>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</si>
  <si>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</si>
  <si>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</si>
  <si>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</si>
  <si>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</si>
  <si>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</si>
  <si>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</si>
  <si>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</si>
  <si>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</si>
  <si>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</si>
  <si>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</si>
  <si>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</si>
  <si>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</si>
  <si>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</si>
  <si>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</si>
  <si>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</si>
  <si>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</si>
  <si>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</si>
  <si>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</si>
  <si>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</si>
  <si>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</si>
  <si>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</si>
  <si>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</si>
  <si>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</si>
  <si>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</si>
  <si>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</si>
  <si>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</si>
  <si>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</si>
  <si>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</si>
  <si>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</si>
  <si>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</si>
  <si>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</si>
  <si>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</si>
  <si>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</si>
  <si>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</si>
  <si>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</si>
  <si>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</si>
  <si>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</si>
  <si>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</si>
  <si>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</si>
  <si>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</si>
  <si>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</si>
  <si>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</si>
  <si>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</si>
  <si>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</si>
  <si>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</si>
  <si>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</si>
  <si>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</si>
  <si>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</si>
  <si>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</si>
  <si>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</si>
  <si>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</si>
  <si>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</si>
  <si>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</si>
  <si>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</si>
  <si>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</si>
  <si>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</si>
  <si>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</si>
  <si>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</si>
  <si>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</si>
  <si>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</si>
  <si>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</si>
  <si>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</si>
  <si>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</si>
  <si>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</si>
  <si>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</si>
  <si>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</si>
  <si>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</si>
  <si>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</si>
  <si>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</si>
  <si>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</si>
  <si>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</si>
  <si>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</si>
  <si>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</si>
  <si>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</si>
  <si>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</si>
  <si>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</si>
  <si>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</si>
  <si>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</si>
  <si>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</si>
  <si>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</si>
  <si>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</si>
  <si>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</si>
  <si>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</si>
  <si>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</si>
  <si>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</si>
  <si>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</si>
  <si>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</si>
  <si>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</si>
  <si>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</si>
  <si>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</si>
  <si>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</si>
  <si>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</si>
  <si>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</si>
  <si>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</si>
  <si>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</si>
  <si>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</si>
  <si>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</si>
  <si>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</si>
  <si>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</si>
  <si>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</si>
  <si>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</si>
  <si>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</si>
  <si>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</si>
  <si>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</si>
  <si>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</si>
  <si>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</si>
  <si>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</si>
  <si>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</si>
  <si>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</si>
  <si>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</si>
  <si>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</si>
  <si>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</si>
  <si>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</si>
  <si>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</si>
  <si>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</si>
  <si>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</si>
  <si>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</si>
  <si>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</si>
  <si>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</si>
  <si>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</si>
  <si>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</si>
  <si>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</si>
  <si>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</si>
  <si>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</si>
  <si>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</si>
  <si>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</si>
  <si>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</si>
  <si>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</si>
  <si>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</si>
  <si>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</si>
  <si>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</si>
  <si>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</si>
  <si>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</si>
  <si>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</si>
  <si>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</si>
  <si>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</si>
  <si>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</si>
  <si>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</si>
  <si>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</si>
  <si>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</si>
  <si>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</si>
  <si>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</si>
  <si>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</si>
  <si>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</si>
  <si>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</si>
  <si>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</si>
  <si>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</si>
  <si>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</si>
  <si>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</si>
  <si>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</si>
  <si>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</si>
  <si>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</si>
  <si>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</si>
  <si>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</si>
  <si>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</si>
  <si>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</si>
  <si>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</si>
  <si>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</si>
  <si>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</si>
  <si>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</si>
  <si>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</si>
  <si>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</si>
  <si>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</si>
  <si>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</si>
  <si>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</si>
  <si>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</si>
  <si>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</si>
  <si>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</si>
  <si>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</si>
  <si>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</si>
  <si>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</si>
  <si>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</si>
  <si>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</si>
  <si>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</si>
  <si>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</si>
  <si>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</si>
  <si>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</si>
  <si>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</si>
  <si>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</si>
  <si>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</si>
  <si>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</si>
  <si>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</si>
  <si>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</si>
  <si>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</si>
  <si>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</si>
  <si>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</si>
  <si>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</si>
  <si>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</si>
  <si>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</si>
  <si>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</si>
  <si>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</si>
  <si>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</si>
  <si>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</si>
  <si>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</si>
  <si>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</si>
  <si>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</si>
  <si>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</si>
  <si>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</si>
  <si>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</si>
  <si>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</si>
  <si>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</si>
  <si>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</si>
  <si>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</si>
  <si>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</si>
  <si>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</si>
  <si>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</si>
  <si>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</si>
  <si>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</si>
  <si>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</si>
  <si>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</si>
  <si>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</si>
  <si>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</si>
  <si>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</si>
  <si>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</si>
  <si>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</si>
  <si>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</si>
  <si>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</si>
  <si>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</si>
  <si>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</si>
  <si>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</si>
  <si>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</si>
  <si>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</si>
  <si>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</si>
  <si>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</si>
  <si>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</si>
  <si>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</si>
  <si>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</si>
  <si>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</si>
  <si>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</si>
  <si>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</si>
  <si>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</si>
  <si>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</si>
  <si>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</si>
  <si>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</si>
  <si>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</si>
  <si>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</si>
  <si>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</si>
  <si>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</si>
  <si>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</si>
  <si>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</si>
  <si>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</si>
  <si>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</si>
  <si>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</si>
  <si>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</si>
  <si>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</si>
  <si>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</si>
  <si>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</si>
  <si>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</si>
  <si>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</si>
  <si>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</si>
  <si>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</si>
  <si>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</si>
  <si>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</si>
  <si>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</si>
  <si>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</si>
  <si>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</si>
  <si>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</si>
  <si>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</si>
  <si>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</si>
  <si>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</si>
  <si>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</si>
  <si>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</si>
  <si>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</si>
  <si>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</si>
  <si>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</si>
  <si>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</si>
  <si>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</si>
  <si>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</si>
  <si>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</si>
  <si>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</si>
  <si>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</si>
  <si>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</si>
  <si>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</si>
  <si>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</si>
  <si>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</si>
  <si>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</si>
  <si>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</si>
  <si>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</si>
  <si>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</si>
  <si>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</si>
  <si>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</si>
  <si>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</si>
  <si>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</si>
  <si>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</si>
  <si>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</si>
  <si>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</si>
  <si>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</si>
  <si>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</si>
  <si>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</si>
  <si>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</si>
  <si>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</si>
  <si>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</si>
  <si>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</si>
  <si>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</si>
  <si>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</si>
  <si>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</si>
  <si>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</si>
  <si>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</si>
  <si>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</si>
  <si>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</si>
  <si>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</si>
  <si>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</si>
  <si>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</si>
  <si>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</si>
  <si>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</si>
  <si>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</si>
  <si>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</si>
  <si>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</si>
  <si>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</si>
  <si>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</si>
  <si>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</si>
  <si>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</si>
  <si>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</si>
  <si>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</si>
  <si>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</si>
  <si>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</si>
  <si>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</si>
  <si>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</si>
  <si>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</si>
  <si>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</si>
  <si>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</si>
  <si>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</si>
  <si>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</si>
  <si>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</si>
  <si>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</si>
  <si>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</si>
  <si>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</si>
  <si>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</si>
  <si>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</si>
  <si>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</si>
  <si>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</si>
  <si>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</si>
  <si>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</si>
  <si>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</si>
  <si>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</si>
  <si>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</si>
  <si>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</si>
  <si>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</si>
  <si>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</si>
  <si>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</si>
  <si>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</si>
  <si>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</si>
  <si>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</si>
  <si>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</si>
  <si>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</si>
  <si>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</si>
  <si>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</si>
  <si>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</si>
  <si>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</si>
  <si>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</si>
  <si>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</si>
  <si>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</si>
  <si>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</si>
  <si>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</si>
  <si>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</si>
  <si>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</si>
  <si>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</si>
  <si>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</si>
  <si>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</si>
  <si>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</si>
  <si>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</si>
  <si>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</si>
  <si>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</si>
  <si>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</si>
  <si>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</si>
  <si>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</si>
  <si>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</si>
  <si>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</si>
  <si>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</si>
  <si>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</si>
  <si>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</si>
  <si>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</si>
  <si>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</si>
  <si>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</si>
  <si>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</si>
  <si>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</si>
  <si>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</si>
  <si>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</si>
  <si>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</si>
  <si>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</si>
  <si>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</si>
  <si>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</si>
  <si>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</si>
  <si>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</si>
  <si>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</si>
  <si>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</si>
  <si>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</si>
  <si>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</si>
  <si>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</si>
  <si>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</si>
  <si>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</si>
  <si>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</si>
  <si>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</si>
  <si>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</si>
  <si>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</si>
  <si>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</si>
  <si>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</si>
  <si>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</si>
  <si>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</si>
  <si>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</si>
  <si>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</si>
  <si>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</si>
  <si>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</si>
  <si>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</si>
  <si>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</si>
  <si>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</si>
  <si>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</si>
  <si>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</si>
  <si>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</si>
  <si>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</si>
  <si>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</si>
  <si>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</si>
  <si>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</si>
  <si>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</si>
  <si>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</si>
  <si>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</si>
  <si>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</si>
  <si>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</si>
  <si>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</si>
  <si>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</si>
  <si>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</si>
  <si>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</si>
  <si>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</si>
  <si>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</si>
  <si>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</si>
  <si>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</si>
  <si>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</si>
  <si>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</si>
  <si>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</si>
  <si>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</si>
  <si>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</si>
  <si>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</si>
  <si>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</si>
  <si>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</si>
  <si>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</si>
  <si>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</si>
  <si>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</si>
  <si>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</si>
  <si>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</si>
  <si>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</si>
  <si>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</si>
  <si>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</si>
  <si>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</si>
  <si>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</si>
  <si>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</si>
  <si>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</si>
  <si>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</si>
  <si>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</si>
  <si>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</si>
  <si>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</si>
  <si>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</si>
  <si>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</si>
  <si>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</si>
  <si>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</si>
  <si>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</si>
  <si>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</si>
  <si>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</si>
  <si>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</si>
  <si>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</si>
  <si>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</si>
  <si>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</si>
  <si>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</si>
  <si>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</si>
  <si>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</si>
  <si>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</si>
  <si>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</si>
  <si>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</si>
  <si>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</si>
  <si>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</si>
  <si>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</si>
  <si>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</si>
  <si>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</si>
  <si>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</si>
  <si>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</si>
  <si>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</si>
  <si>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</si>
  <si>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</si>
  <si>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</si>
  <si>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</si>
  <si>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</si>
  <si>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</si>
  <si>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</si>
  <si>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</si>
  <si>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</si>
  <si>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</si>
  <si>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</si>
  <si>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</si>
  <si>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</si>
  <si>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</si>
  <si>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</si>
  <si>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</si>
  <si>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</si>
  <si>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</si>
  <si>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</si>
  <si>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</si>
  <si>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</si>
  <si>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</si>
  <si>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</si>
  <si>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</si>
  <si>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</si>
  <si>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</si>
  <si>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</si>
  <si>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</si>
  <si>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</si>
  <si>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</si>
  <si>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</si>
  <si>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</si>
  <si>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</si>
  <si>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</si>
  <si>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</si>
  <si>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</si>
  <si>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</si>
  <si>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</si>
  <si>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</si>
  <si>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</si>
  <si>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</si>
  <si>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</si>
  <si>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</si>
  <si>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</si>
  <si>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</si>
  <si>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</si>
  <si>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</si>
  <si>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</si>
  <si>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</si>
  <si>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</si>
  <si>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</si>
  <si>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</si>
  <si>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</si>
  <si>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</si>
  <si>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</si>
  <si>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</si>
  <si>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</si>
  <si>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</si>
  <si>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</si>
  <si>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</si>
  <si>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</si>
  <si>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</si>
  <si>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</si>
  <si>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</si>
  <si>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</si>
  <si>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</si>
  <si>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</si>
  <si>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</si>
  <si>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</si>
  <si>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</si>
  <si>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</si>
  <si>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</si>
  <si>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</si>
  <si>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</si>
  <si>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</si>
  <si>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</si>
  <si>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</si>
  <si>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</si>
  <si>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</si>
  <si>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</si>
  <si>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</si>
  <si>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</si>
  <si>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</si>
  <si>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</si>
  <si>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</si>
  <si>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</si>
  <si>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</si>
  <si>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</si>
  <si>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</si>
  <si>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</si>
  <si>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</si>
  <si>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</si>
  <si>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</si>
  <si>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</si>
  <si>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</si>
  <si>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</si>
  <si>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</si>
  <si>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</si>
  <si>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</si>
  <si>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</si>
  <si>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</si>
  <si>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</si>
  <si>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</si>
  <si>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</si>
  <si>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</si>
  <si>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</si>
  <si>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</si>
  <si>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</si>
  <si>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</si>
  <si>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</si>
  <si>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</si>
  <si>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</si>
  <si>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</si>
  <si>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</si>
  <si>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</si>
  <si>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</si>
  <si>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</si>
  <si>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</si>
  <si>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</si>
  <si>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</si>
  <si>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</si>
  <si>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</si>
  <si>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</si>
  <si>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</si>
  <si>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</si>
  <si>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</si>
  <si>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</si>
  <si>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</si>
  <si>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</si>
  <si>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</si>
  <si>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</si>
  <si>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</si>
  <si>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</si>
  <si>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</si>
  <si>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</si>
  <si>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</si>
  <si>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</si>
  <si>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</si>
  <si>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</si>
  <si>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</si>
  <si>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</si>
  <si>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</si>
  <si>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</si>
  <si>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</si>
  <si>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</si>
  <si>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</si>
  <si>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</si>
  <si>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</si>
  <si>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</si>
  <si>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</si>
  <si>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</si>
  <si>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</si>
  <si>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</si>
  <si>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</si>
  <si>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</si>
  <si>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</si>
  <si>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</si>
  <si>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</si>
  <si>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</si>
  <si>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</si>
  <si>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</si>
  <si>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</si>
  <si>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</si>
  <si>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</si>
  <si>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</si>
  <si>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</si>
  <si>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</si>
  <si>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</si>
  <si>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</si>
  <si>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</si>
  <si>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</si>
  <si>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</si>
  <si>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</si>
  <si>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</si>
  <si>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</si>
  <si>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</si>
  <si>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</si>
  <si>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</si>
  <si>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</si>
  <si>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</si>
  <si>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</si>
  <si>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</si>
  <si>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</si>
  <si>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</si>
  <si>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</si>
  <si>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</si>
  <si>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</si>
  <si>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</si>
  <si>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</si>
  <si>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</si>
  <si>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</si>
  <si>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</si>
  <si>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</si>
  <si>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</si>
  <si>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</si>
  <si>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</si>
  <si>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</si>
  <si>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</si>
  <si>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</si>
  <si>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</si>
  <si>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</si>
  <si>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</si>
  <si>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</si>
  <si>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</si>
  <si>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</si>
  <si>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</si>
  <si>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</si>
  <si>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</si>
  <si>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</si>
  <si>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</si>
  <si>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</si>
  <si>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</si>
  <si>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</si>
  <si>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</si>
  <si>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</si>
  <si>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</si>
  <si>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</si>
  <si>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</si>
  <si>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</si>
  <si>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</si>
  <si>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</si>
  <si>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</si>
  <si>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</si>
  <si>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</si>
  <si>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</si>
  <si>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</si>
  <si>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</si>
  <si>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</si>
  <si>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</si>
  <si>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</si>
  <si>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</si>
  <si>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</si>
  <si>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</si>
  <si>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</si>
  <si>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</si>
  <si>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</si>
  <si>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</si>
  <si>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</si>
  <si>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</si>
  <si>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</si>
  <si>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</si>
  <si>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</si>
  <si>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</si>
  <si>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</si>
  <si>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</si>
  <si>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</si>
  <si>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</si>
  <si>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</si>
  <si>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</si>
  <si>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</si>
  <si>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</si>
  <si>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</si>
  <si>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</si>
  <si>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</si>
  <si>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</si>
  <si>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</si>
  <si>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</si>
  <si>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</si>
  <si>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</si>
  <si>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</si>
  <si>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</si>
  <si>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</si>
  <si>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</si>
  <si>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</si>
  <si>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</si>
  <si>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</si>
  <si>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</si>
  <si>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</si>
  <si>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</si>
  <si>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</si>
  <si>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</si>
  <si>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</si>
  <si>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</si>
  <si>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</si>
  <si>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</si>
  <si>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</si>
  <si>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</si>
  <si>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</si>
  <si>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</si>
  <si>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</si>
  <si>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</si>
  <si>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</si>
  <si>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</si>
  <si>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</si>
  <si>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</si>
  <si>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</si>
  <si>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</si>
  <si>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</si>
  <si>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</si>
  <si>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</si>
  <si>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</si>
  <si>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</si>
  <si>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</si>
  <si>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</si>
  <si>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</si>
  <si>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</si>
  <si>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</si>
  <si>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</si>
  <si>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</si>
  <si>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</si>
  <si>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</si>
  <si>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</si>
  <si>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</si>
  <si>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</si>
  <si>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</si>
  <si>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</si>
  <si>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</si>
  <si>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</si>
  <si>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</si>
  <si>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</si>
  <si>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</si>
  <si>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</si>
  <si>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</si>
  <si>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</si>
  <si>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</si>
  <si>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</si>
  <si>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</si>
  <si>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</si>
  <si>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</si>
  <si>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</si>
  <si>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</si>
  <si>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</si>
  <si>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</si>
  <si>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</si>
  <si>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</si>
  <si>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</si>
  <si>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</si>
  <si>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</si>
  <si>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</si>
  <si>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</si>
  <si>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</si>
  <si>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</si>
  <si>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</si>
  <si>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</si>
  <si>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</si>
  <si>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</si>
  <si>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</si>
  <si>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</si>
  <si>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</si>
  <si>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</si>
  <si>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</si>
  <si>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</si>
  <si>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</si>
  <si>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</si>
  <si>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</si>
  <si>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</si>
  <si>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</si>
  <si>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</si>
  <si>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</si>
  <si>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</si>
  <si>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</si>
  <si>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</si>
  <si>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</si>
  <si>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</si>
  <si>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</si>
  <si>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</si>
  <si>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</si>
  <si>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</si>
  <si>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</si>
  <si>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</si>
  <si>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</si>
  <si>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</si>
  <si>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</si>
  <si>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</si>
  <si>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</si>
  <si>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</si>
  <si>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</si>
  <si>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</si>
  <si>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</si>
  <si>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</si>
  <si>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</si>
  <si>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</si>
  <si>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</si>
  <si>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</si>
  <si>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</si>
  <si>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</si>
  <si>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</si>
  <si>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</si>
  <si>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</si>
  <si>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</si>
  <si>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</si>
  <si>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</si>
  <si>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</si>
  <si>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</si>
  <si>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</si>
  <si>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</si>
  <si>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</si>
  <si>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</si>
  <si>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</si>
  <si>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</si>
  <si>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</si>
  <si>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</si>
  <si>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</si>
  <si>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</si>
  <si>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</si>
  <si>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</si>
  <si>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</si>
  <si>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</si>
  <si>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</si>
  <si>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</si>
  <si>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</si>
  <si>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</si>
  <si>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</si>
  <si>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</si>
  <si>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</si>
  <si>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</si>
  <si>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</si>
  <si>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</si>
  <si>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</si>
  <si>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</si>
  <si>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</si>
  <si>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</si>
  <si>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</si>
  <si>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</si>
  <si>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</si>
  <si>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</si>
  <si>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</si>
  <si>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</si>
  <si>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</si>
  <si>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</si>
  <si>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</si>
  <si>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</si>
  <si>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</si>
  <si>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</si>
  <si>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</si>
  <si>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</si>
  <si>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</si>
  <si>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</si>
  <si>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</si>
  <si>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</si>
  <si>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</si>
  <si>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</si>
  <si>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</si>
  <si>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</si>
  <si>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</si>
  <si>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</si>
  <si>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</si>
  <si>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</si>
  <si>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</si>
  <si>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</si>
  <si>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</si>
  <si>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</si>
  <si>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</si>
  <si>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</si>
  <si>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</si>
  <si>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</si>
  <si>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</si>
  <si>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</si>
  <si>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</si>
  <si>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</si>
  <si>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</si>
  <si>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</si>
  <si>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</si>
  <si>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</si>
  <si>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</si>
  <si>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</si>
  <si>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</si>
  <si>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</si>
  <si>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</si>
  <si>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</si>
  <si>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</si>
  <si>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</si>
  <si>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</si>
  <si>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</si>
  <si>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</si>
  <si>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</si>
  <si>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</si>
  <si>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</si>
  <si>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</si>
  <si>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</si>
  <si>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</si>
  <si>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</si>
  <si>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</si>
  <si>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</si>
  <si>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</si>
  <si>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</si>
  <si>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</si>
  <si>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</si>
  <si>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</si>
  <si>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</si>
  <si>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</si>
  <si>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</si>
  <si>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</si>
  <si>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</si>
  <si>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</si>
  <si>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</si>
  <si>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</si>
  <si>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</si>
  <si>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</si>
  <si>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</si>
  <si>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</si>
  <si>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</si>
  <si>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</si>
  <si>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</si>
  <si>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</si>
  <si>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</si>
  <si>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</si>
  <si>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</si>
  <si>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</si>
  <si>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</si>
  <si>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</si>
  <si>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</si>
  <si>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</si>
  <si>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</si>
  <si>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</si>
  <si>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</si>
  <si>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</si>
  <si>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</si>
  <si>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</si>
  <si>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</si>
  <si>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</si>
  <si>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</si>
  <si>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</si>
  <si>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</si>
  <si>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</si>
  <si>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</si>
  <si>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</si>
  <si>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</si>
  <si>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</si>
  <si>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</si>
  <si>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</si>
  <si>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</si>
  <si>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</si>
  <si>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</si>
  <si>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</si>
  <si>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</si>
  <si>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</si>
  <si>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</si>
  <si>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</si>
  <si>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</si>
  <si>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</si>
  <si>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</si>
  <si>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</si>
  <si>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</si>
  <si>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</si>
  <si>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</si>
  <si>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</si>
  <si>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</si>
  <si>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</si>
  <si>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</si>
  <si>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</si>
  <si>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</si>
  <si>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</si>
  <si>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</si>
  <si>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</si>
  <si>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</si>
  <si>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</si>
  <si>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</si>
  <si>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</si>
  <si>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</si>
  <si>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</si>
  <si>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</si>
  <si>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</si>
  <si>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</si>
  <si>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</si>
  <si>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</si>
  <si>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</si>
  <si>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</si>
  <si>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</si>
  <si>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</si>
  <si>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</si>
  <si>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</si>
  <si>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</si>
  <si>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</si>
  <si>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</si>
  <si>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</si>
  <si>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</si>
  <si>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</si>
  <si>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</si>
  <si>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</si>
  <si>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</si>
  <si>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</si>
  <si>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</si>
  <si>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</si>
  <si>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</si>
  <si>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</si>
  <si>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</si>
  <si>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</si>
  <si>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</si>
  <si>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</si>
  <si>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</si>
  <si>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</si>
  <si>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</si>
  <si>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</si>
  <si>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</si>
  <si>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</si>
  <si>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</si>
  <si>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</si>
  <si>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</si>
  <si>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</si>
  <si>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</si>
  <si>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</si>
  <si>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</si>
  <si>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</si>
  <si>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</si>
  <si>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</si>
  <si>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</si>
  <si>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</si>
  <si>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</si>
  <si>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</si>
  <si>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</si>
  <si>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</si>
  <si>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</si>
  <si>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</si>
  <si>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</si>
  <si>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</si>
  <si>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</si>
  <si>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</si>
  <si>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</si>
  <si>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</si>
  <si>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</si>
  <si>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</si>
  <si>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</si>
  <si>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</si>
  <si>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</si>
  <si>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</si>
  <si>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</si>
  <si>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</si>
  <si>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</si>
  <si>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</si>
  <si>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</si>
  <si>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</si>
  <si>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</si>
  <si>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</si>
  <si>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</si>
  <si>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</si>
  <si>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</si>
  <si>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</si>
  <si>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</si>
  <si>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</si>
  <si>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</si>
  <si>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</si>
  <si>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</si>
  <si>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</si>
  <si>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</si>
  <si>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</si>
  <si>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</si>
  <si>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</si>
  <si>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</si>
  <si>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</si>
  <si>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</si>
  <si>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</si>
  <si>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</si>
  <si>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</si>
  <si>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</si>
  <si>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</si>
  <si>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</si>
  <si>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</si>
  <si>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</si>
  <si>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</si>
  <si>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</si>
  <si>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</si>
  <si>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</si>
  <si>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</si>
  <si>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</si>
  <si>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</si>
  <si>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</si>
  <si>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</si>
  <si>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</si>
  <si>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</si>
  <si>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</si>
  <si>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</si>
  <si>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</si>
  <si>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</si>
  <si>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</si>
  <si>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</si>
  <si>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</si>
  <si>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</si>
  <si>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</si>
  <si>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</si>
  <si>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</si>
  <si>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</si>
  <si>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</si>
  <si>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</si>
  <si>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</si>
  <si>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</si>
  <si>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</si>
  <si>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</si>
  <si>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</si>
  <si>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</si>
  <si>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</si>
  <si>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</si>
  <si>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</si>
  <si>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</si>
  <si>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</si>
  <si>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</si>
  <si>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</si>
  <si>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</si>
  <si>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</si>
  <si>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</si>
  <si>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</si>
  <si>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</si>
  <si>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</si>
  <si>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</si>
  <si>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</si>
  <si>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</si>
  <si>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</si>
  <si>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</si>
  <si>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</si>
  <si>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</si>
  <si>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</si>
  <si>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</si>
  <si>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</si>
  <si>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</si>
  <si>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</si>
  <si>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</si>
  <si>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</si>
  <si>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</si>
  <si>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</si>
  <si>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</si>
  <si>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</si>
  <si>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</si>
  <si>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</si>
  <si>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</si>
  <si>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</si>
  <si>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</si>
  <si>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</si>
  <si>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</si>
  <si>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</si>
  <si>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</si>
  <si>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</si>
  <si>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</si>
  <si>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</si>
  <si>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</si>
  <si>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</si>
  <si>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</si>
  <si>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</si>
  <si>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</si>
  <si>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</si>
  <si>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</si>
  <si>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</si>
  <si>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</si>
  <si>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</si>
  <si>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</si>
  <si>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</si>
  <si>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</si>
  <si>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</si>
  <si>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</si>
  <si>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</si>
  <si>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</si>
  <si>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</si>
  <si>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</si>
  <si>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</si>
  <si>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</si>
  <si>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</si>
  <si>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</si>
  <si>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</si>
  <si>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</si>
  <si>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</si>
  <si>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</si>
  <si>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</si>
  <si>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</si>
  <si>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</si>
  <si>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</si>
  <si>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</si>
  <si>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</si>
  <si>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</si>
  <si>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</si>
  <si>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</si>
  <si>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</si>
  <si>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</si>
  <si>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</si>
  <si>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</si>
  <si>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</si>
  <si>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</si>
  <si>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</si>
  <si>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</si>
  <si>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</si>
  <si>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</si>
  <si>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</si>
  <si>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</si>
  <si>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</si>
  <si>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</si>
  <si>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</si>
  <si>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</si>
  <si>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</si>
  <si>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</si>
  <si>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</si>
  <si>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</si>
  <si>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</si>
  <si>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</si>
  <si>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</si>
  <si>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</si>
  <si>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</si>
  <si>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</si>
  <si>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</si>
  <si>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</si>
  <si>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</si>
  <si>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</si>
  <si>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</si>
  <si>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</si>
  <si>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</si>
  <si>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</si>
  <si>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</si>
  <si>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</si>
  <si>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</si>
  <si>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</si>
  <si>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</si>
  <si>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</si>
  <si>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</si>
  <si>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</si>
  <si>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</si>
  <si>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</si>
  <si>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</si>
  <si>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</si>
  <si>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</si>
  <si>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</si>
  <si>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</si>
  <si>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</si>
  <si>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</si>
  <si>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</si>
  <si>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</si>
  <si>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</si>
  <si>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</si>
  <si>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</si>
  <si>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</si>
  <si>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</si>
  <si>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</si>
  <si>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</si>
  <si>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</si>
  <si>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</si>
  <si>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</si>
  <si>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</si>
  <si>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</si>
  <si>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</si>
  <si>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</si>
  <si>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</si>
  <si>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</si>
  <si>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</si>
  <si>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</si>
  <si>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</si>
  <si>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</si>
  <si>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</si>
  <si>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</si>
  <si>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</si>
  <si>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</si>
  <si>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</si>
  <si>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</si>
  <si>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</si>
  <si>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</si>
  <si>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</si>
  <si>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</si>
  <si>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</si>
  <si>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</si>
  <si>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</si>
  <si>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</si>
  <si>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</si>
  <si>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</si>
  <si>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</si>
  <si>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</si>
  <si>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</si>
  <si>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</si>
  <si>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</si>
  <si>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</si>
  <si>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</si>
  <si>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</si>
  <si>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</si>
  <si>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</si>
  <si>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</si>
  <si>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</si>
  <si>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</si>
  <si>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</si>
  <si>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</si>
  <si>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</si>
  <si>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</si>
  <si>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</si>
  <si>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</si>
  <si>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</si>
  <si>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</si>
  <si>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</si>
  <si>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</si>
  <si>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</si>
  <si>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</si>
  <si>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</si>
  <si>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</si>
  <si>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</si>
  <si>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</si>
  <si>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</si>
  <si>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</si>
  <si>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</si>
  <si>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</si>
  <si>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</si>
  <si>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</si>
  <si>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</si>
  <si>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</si>
  <si>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</si>
  <si>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</si>
  <si>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</si>
  <si>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</si>
  <si>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</si>
  <si>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</si>
  <si>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</si>
  <si>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</si>
  <si>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</si>
  <si>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</si>
  <si>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</si>
  <si>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</si>
  <si>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</si>
  <si>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</si>
  <si>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</si>
  <si>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</si>
  <si>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</si>
  <si>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</si>
  <si>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</si>
  <si>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</si>
  <si>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</si>
  <si>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</si>
  <si>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</si>
  <si>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</si>
  <si>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</si>
  <si>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</si>
  <si>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</si>
  <si>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</si>
  <si>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</si>
  <si>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</si>
  <si>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</si>
  <si>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</si>
  <si>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</si>
  <si>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</si>
  <si>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</si>
  <si>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</si>
  <si>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</si>
  <si>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</si>
  <si>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</si>
  <si>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</si>
  <si>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</si>
  <si>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</si>
  <si>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</si>
  <si>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</si>
  <si>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</si>
  <si>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</si>
  <si>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</si>
  <si>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</si>
  <si>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</si>
  <si>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</si>
  <si>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</si>
  <si>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</si>
  <si>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</si>
  <si>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</si>
  <si>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</si>
  <si>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</si>
  <si>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</si>
  <si>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</si>
  <si>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</si>
  <si>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</si>
  <si>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</si>
  <si>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</si>
  <si>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</si>
  <si>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</si>
  <si>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</si>
  <si>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</si>
  <si>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</si>
  <si>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</si>
  <si>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</si>
  <si>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</si>
  <si>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</si>
  <si>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</si>
  <si>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</si>
  <si>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</si>
  <si>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</si>
  <si>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</si>
  <si>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</si>
  <si>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</si>
  <si>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</si>
  <si>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</si>
  <si>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</si>
  <si>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</si>
  <si>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</si>
  <si>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</si>
  <si>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</si>
  <si>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</si>
  <si>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</si>
  <si>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</si>
  <si>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</si>
  <si>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</si>
  <si>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</si>
  <si>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</si>
  <si>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</si>
  <si>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</si>
  <si>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</si>
  <si>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</si>
  <si>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</si>
  <si>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</si>
  <si>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</si>
  <si>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</si>
  <si>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</si>
  <si>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</si>
  <si>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</si>
  <si>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</si>
  <si>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</si>
  <si>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</si>
  <si>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</si>
  <si>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</si>
  <si>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</si>
  <si>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</si>
  <si>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</si>
  <si>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</si>
  <si>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</si>
  <si>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</si>
  <si>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</si>
  <si>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</si>
  <si>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</si>
  <si>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</si>
  <si>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</si>
  <si>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</si>
  <si>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</si>
  <si>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</si>
  <si>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</si>
  <si>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</si>
  <si>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</si>
  <si>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</si>
  <si>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</si>
  <si>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</si>
  <si>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</si>
  <si>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</si>
  <si>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</si>
  <si>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</si>
  <si>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</si>
  <si>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</si>
  <si>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</si>
  <si>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</si>
  <si>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</si>
  <si>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</si>
  <si>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</si>
  <si>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</si>
  <si>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</si>
  <si>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</si>
  <si>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</si>
  <si>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</si>
  <si>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</si>
  <si>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</si>
  <si>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</si>
  <si>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</si>
  <si>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</si>
  <si>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</si>
  <si>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</si>
  <si>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</si>
  <si>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</si>
  <si>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</si>
  <si>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</si>
  <si>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</si>
  <si>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</si>
  <si>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</si>
  <si>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</si>
  <si>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</si>
  <si>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</si>
  <si>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</si>
  <si>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</si>
  <si>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</si>
  <si>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</si>
  <si>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</si>
  <si>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</si>
  <si>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</si>
  <si>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</si>
  <si>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</si>
  <si>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</si>
  <si>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</si>
  <si>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</si>
  <si>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</si>
  <si>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</si>
  <si>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</si>
  <si>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</si>
  <si>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</si>
  <si>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</si>
  <si>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</si>
  <si>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</si>
  <si>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</si>
  <si>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</si>
  <si>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</si>
  <si>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</si>
  <si>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</si>
  <si>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</si>
  <si>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</si>
  <si>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</si>
  <si>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</si>
  <si>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</si>
  <si>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</si>
  <si>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</si>
  <si>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</si>
  <si>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</si>
  <si>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</si>
  <si>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</si>
  <si>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</si>
  <si>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</si>
  <si>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</si>
  <si>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</si>
  <si>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</si>
  <si>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</si>
  <si>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</si>
  <si>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</si>
  <si>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</si>
  <si>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</si>
  <si>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</si>
  <si>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</si>
  <si>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</si>
  <si>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</si>
  <si>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</si>
  <si>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</si>
  <si>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</si>
  <si>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</si>
  <si>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</si>
  <si>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</si>
  <si>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</si>
  <si>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</si>
  <si>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</si>
  <si>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</si>
  <si>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</si>
  <si>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</si>
  <si>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</si>
  <si>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</si>
  <si>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</si>
  <si>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</si>
  <si>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</si>
  <si>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</si>
  <si>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</si>
  <si>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</si>
  <si>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</si>
  <si>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</si>
  <si>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</si>
  <si>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</si>
  <si>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</si>
  <si>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</si>
  <si>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</si>
  <si>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</si>
  <si>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</si>
  <si>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</si>
  <si>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</si>
  <si>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</si>
  <si>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</si>
  <si>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</si>
  <si>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</si>
  <si>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</si>
  <si>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</si>
  <si>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</si>
  <si>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</si>
  <si>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</si>
  <si>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</si>
  <si>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</si>
  <si>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</si>
  <si>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</si>
  <si>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</si>
  <si>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</si>
  <si>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</si>
  <si>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</si>
  <si>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</si>
  <si>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</si>
  <si>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</si>
  <si>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</si>
  <si>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</si>
  <si>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</si>
  <si>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</si>
  <si>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</si>
  <si>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</si>
  <si>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</si>
  <si>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</si>
  <si>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</si>
  <si>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</si>
  <si>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</si>
  <si>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</si>
  <si>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</si>
  <si>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</si>
  <si>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</si>
  <si>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</si>
  <si>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</si>
  <si>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</si>
  <si>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</si>
  <si>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</si>
  <si>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</si>
  <si>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</si>
  <si>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</si>
  <si>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</si>
  <si>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</si>
  <si>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</si>
  <si>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</si>
  <si>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</si>
  <si>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</si>
  <si>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</si>
  <si>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</si>
  <si>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</si>
  <si>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</si>
  <si>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</si>
  <si>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</si>
  <si>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</si>
  <si>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</si>
  <si>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</si>
  <si>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</si>
  <si>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</si>
  <si>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</si>
  <si>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</si>
  <si>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</si>
  <si>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</si>
  <si>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</si>
  <si>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</si>
  <si>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</si>
  <si>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</si>
  <si>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</si>
  <si>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</si>
  <si>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</si>
  <si>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</si>
  <si>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</si>
  <si>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</si>
  <si>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</si>
  <si>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</si>
  <si>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</si>
  <si>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</si>
  <si>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</si>
  <si>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</si>
  <si>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</si>
  <si>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</si>
  <si>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</si>
  <si>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</si>
  <si>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</si>
  <si>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</si>
  <si>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</si>
  <si>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</si>
  <si>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</si>
  <si>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</si>
  <si>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</si>
  <si>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</si>
  <si>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</si>
  <si>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</si>
  <si>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</si>
  <si>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</si>
  <si>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</si>
  <si>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</si>
  <si>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</si>
  <si>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</si>
  <si>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</si>
  <si>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</si>
  <si>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</si>
  <si>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</si>
  <si>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</si>
  <si>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</si>
  <si>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</si>
  <si>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</si>
  <si>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</si>
  <si>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</si>
  <si>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</si>
  <si>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</si>
  <si>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</si>
  <si>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</si>
  <si>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</si>
  <si>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</si>
  <si>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</si>
  <si>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</si>
  <si>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</si>
  <si>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</si>
  <si>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</si>
  <si>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</si>
  <si>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</si>
  <si>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</si>
  <si>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</si>
  <si>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</si>
  <si>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</si>
  <si>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</si>
  <si>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</si>
  <si>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</si>
  <si>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</si>
  <si>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</si>
  <si>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</si>
  <si>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</si>
  <si>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</si>
  <si>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</si>
  <si>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</si>
  <si>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</si>
  <si>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</si>
  <si>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</si>
  <si>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</si>
  <si>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</si>
  <si>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</si>
  <si>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</si>
  <si>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</si>
  <si>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</si>
  <si>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</si>
  <si>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</si>
  <si>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</si>
  <si>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</si>
  <si>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</si>
  <si>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</si>
  <si>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</si>
  <si>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</si>
  <si>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</si>
  <si>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</si>
  <si>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</si>
  <si>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</si>
  <si>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</si>
  <si>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</si>
  <si>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</si>
  <si>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</si>
  <si>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</si>
  <si>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</si>
  <si>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</si>
  <si>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</si>
  <si>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</si>
  <si>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</si>
  <si>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</si>
  <si>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</si>
  <si>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</si>
  <si>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</si>
  <si>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</si>
  <si>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</si>
  <si>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</si>
  <si>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</si>
  <si>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</si>
  <si>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</si>
  <si>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</si>
  <si>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</si>
  <si>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</si>
  <si>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</si>
  <si>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</si>
  <si>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</si>
  <si>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</si>
  <si>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</si>
  <si>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</si>
  <si>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</si>
  <si>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</si>
  <si>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</si>
  <si>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</si>
  <si>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</si>
  <si>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</si>
  <si>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</si>
  <si>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</si>
  <si>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</si>
  <si>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</si>
  <si>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</si>
  <si>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</si>
  <si>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</si>
  <si>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</si>
  <si>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</si>
  <si>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</si>
  <si>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</si>
  <si>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</si>
  <si>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</si>
  <si>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</si>
  <si>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</si>
  <si>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</si>
  <si>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</si>
  <si>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</si>
  <si>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</si>
  <si>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</si>
  <si>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</si>
  <si>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</si>
  <si>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</si>
  <si>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</si>
  <si>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</si>
  <si>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</si>
  <si>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</si>
  <si>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</si>
  <si>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</si>
  <si>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</si>
  <si>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</si>
  <si>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</si>
  <si>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</si>
  <si>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</si>
  <si>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</si>
  <si>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</si>
  <si>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</si>
  <si>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</si>
  <si>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</si>
  <si>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</si>
  <si>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</si>
  <si>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</si>
  <si>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</si>
  <si>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</si>
  <si>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</si>
  <si>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</si>
  <si>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</si>
  <si>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</si>
  <si>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</si>
  <si>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</si>
  <si>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</si>
  <si>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</si>
  <si>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</si>
  <si>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</si>
  <si>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</si>
  <si>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</si>
  <si>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</si>
  <si>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</si>
  <si>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</si>
  <si>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</si>
  <si>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</si>
  <si>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</si>
  <si>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</si>
  <si>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</si>
  <si>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</si>
  <si>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</si>
  <si>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</si>
  <si>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</si>
  <si>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</si>
  <si>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</si>
  <si>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</si>
  <si>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</si>
  <si>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</si>
  <si>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</si>
  <si>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</si>
  <si>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</si>
  <si>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</si>
  <si>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</si>
  <si>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</si>
  <si>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</si>
  <si>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</si>
  <si>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</si>
  <si>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</si>
  <si>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</si>
  <si>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</si>
  <si>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</si>
  <si>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</si>
  <si>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</si>
  <si>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</si>
  <si>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</si>
  <si>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</si>
  <si>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</si>
  <si>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</si>
  <si>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</si>
  <si>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</si>
  <si>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</si>
  <si>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</si>
  <si>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</si>
  <si>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</si>
  <si>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</si>
  <si>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</si>
  <si>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</si>
  <si>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</si>
  <si>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</si>
  <si>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</si>
  <si>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</si>
  <si>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</si>
  <si>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</si>
  <si>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</si>
  <si>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</si>
  <si>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</si>
  <si>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</si>
  <si>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</si>
  <si>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</si>
  <si>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</si>
  <si>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</si>
  <si>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</si>
  <si>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</si>
  <si>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</si>
  <si>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</si>
  <si>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</si>
  <si>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</si>
  <si>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</si>
  <si>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</si>
  <si>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</si>
  <si>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</si>
  <si>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</si>
  <si>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</si>
  <si>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</si>
  <si>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</si>
  <si>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</si>
  <si>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</si>
  <si>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</si>
  <si>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</si>
  <si>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</si>
  <si>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</si>
  <si>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</si>
  <si>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</si>
  <si>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</si>
  <si>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</si>
  <si>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</si>
  <si>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</si>
  <si>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</si>
  <si>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</si>
  <si>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</si>
  <si>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</si>
  <si>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</si>
  <si>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</si>
  <si>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</si>
  <si>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</si>
  <si>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</si>
  <si>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</si>
  <si>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</si>
  <si>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</si>
  <si>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</si>
  <si>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</si>
  <si>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</si>
  <si>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</si>
  <si>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</si>
  <si>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</si>
  <si>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</si>
  <si>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</si>
  <si>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</si>
  <si>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</si>
  <si>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</si>
  <si>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</si>
  <si>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</si>
  <si>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</si>
  <si>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</si>
  <si>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</si>
  <si>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</si>
  <si>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</si>
  <si>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</si>
  <si>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</si>
  <si>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</si>
  <si>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</si>
  <si>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</si>
  <si>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</si>
  <si>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</si>
  <si>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</si>
  <si>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</si>
  <si>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</si>
  <si>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</si>
  <si>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</si>
  <si>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</si>
  <si>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</si>
  <si>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</si>
  <si>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</si>
  <si>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</si>
  <si>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</si>
  <si>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</si>
  <si>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</si>
  <si>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</si>
  <si>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</si>
  <si>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</si>
  <si>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</si>
  <si>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</si>
  <si>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</si>
  <si>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</si>
  <si>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</si>
  <si>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</si>
  <si>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</si>
  <si>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</si>
  <si>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</si>
  <si>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</si>
  <si>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</si>
  <si>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</si>
  <si>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</si>
  <si>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</si>
  <si>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</si>
  <si>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</si>
  <si>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</si>
  <si>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</si>
  <si>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</si>
  <si>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</si>
  <si>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</si>
  <si>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</si>
  <si>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</si>
  <si>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</si>
  <si>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</si>
  <si>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</si>
  <si>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</si>
  <si>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</si>
  <si>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</si>
  <si>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</si>
  <si>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</si>
  <si>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</si>
  <si>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</si>
  <si>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</si>
  <si>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</si>
  <si>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</si>
  <si>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</si>
  <si>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</si>
  <si>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</si>
  <si>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</si>
  <si>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</si>
  <si>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</si>
  <si>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</si>
  <si>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</si>
  <si>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</si>
  <si>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</si>
  <si>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</si>
  <si>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</si>
  <si>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</si>
  <si>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</si>
  <si>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</si>
  <si>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</si>
  <si>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</si>
  <si>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</si>
  <si>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</si>
  <si>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</si>
  <si>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</si>
  <si>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</si>
  <si>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</si>
  <si>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</si>
  <si>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</si>
  <si>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</si>
  <si>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</si>
  <si>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</si>
  <si>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</si>
  <si>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</si>
  <si>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</si>
  <si>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</si>
  <si>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</si>
  <si>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</si>
  <si>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</si>
  <si>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</si>
  <si>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</si>
  <si>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</si>
  <si>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</si>
  <si>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</si>
  <si>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</si>
  <si>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</si>
  <si>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</si>
  <si>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</si>
  <si>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</si>
  <si>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</si>
  <si>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</si>
  <si>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</si>
  <si>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</si>
  <si>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</si>
  <si>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</si>
  <si>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</si>
  <si>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</si>
  <si>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</si>
  <si>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</si>
  <si>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</si>
  <si>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</si>
  <si>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</si>
  <si>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</si>
  <si>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</si>
  <si>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</si>
  <si>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</si>
  <si>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</si>
  <si>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</si>
  <si>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</si>
  <si>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</si>
  <si>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</si>
  <si>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</si>
  <si>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</si>
  <si>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</si>
  <si>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</si>
  <si>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</si>
  <si>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</si>
  <si>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</si>
  <si>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</si>
  <si>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</si>
  <si>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</si>
  <si>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</si>
  <si>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</si>
  <si>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</si>
  <si>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</si>
  <si>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</si>
  <si>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</si>
  <si>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</si>
  <si>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</si>
  <si>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</si>
  <si>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</si>
  <si>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</si>
  <si>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</si>
  <si>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</si>
  <si>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</si>
  <si>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</si>
  <si>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</si>
  <si>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</si>
  <si>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</si>
  <si>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</si>
  <si>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</si>
  <si>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</si>
  <si>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</si>
  <si>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</si>
  <si>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</si>
  <si>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</si>
  <si>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</si>
  <si>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</si>
  <si>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</si>
  <si>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</si>
  <si>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</si>
  <si>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</si>
  <si>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</si>
  <si>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</si>
  <si>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</si>
  <si>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</si>
  <si>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</si>
  <si>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</si>
  <si>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</si>
  <si>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</si>
  <si>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</si>
  <si>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</si>
  <si>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</si>
  <si>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</si>
  <si>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</si>
  <si>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</si>
  <si>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</si>
  <si>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</si>
  <si>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</si>
  <si>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</si>
  <si>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</si>
  <si>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</si>
  <si>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</si>
  <si>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</si>
  <si>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</si>
  <si>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</si>
  <si>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</si>
  <si>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</si>
  <si>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</si>
  <si>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</si>
  <si>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</si>
  <si>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</si>
  <si>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</si>
  <si>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</si>
  <si>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</si>
  <si>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</si>
  <si>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</si>
  <si>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</si>
  <si>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</si>
  <si>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</si>
  <si>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</si>
  <si>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</si>
  <si>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</si>
  <si>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</si>
  <si>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</si>
  <si>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</si>
  <si>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</si>
  <si>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</si>
  <si>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</si>
  <si>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</si>
  <si>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</si>
  <si>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</si>
  <si>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</si>
  <si>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</si>
  <si>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</si>
  <si>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</si>
  <si>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</si>
  <si>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</si>
  <si>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</si>
  <si>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</si>
  <si>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</si>
  <si>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</si>
  <si>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</si>
  <si>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</si>
  <si>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</si>
  <si>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</si>
  <si>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</si>
  <si>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</si>
  <si>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</si>
  <si>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</si>
  <si>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</si>
  <si>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</si>
  <si>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</si>
  <si>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</si>
  <si>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</si>
  <si>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</si>
  <si>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</si>
  <si>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</si>
  <si>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</si>
  <si>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</si>
  <si>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</si>
  <si>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</si>
  <si>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</si>
  <si>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</si>
  <si>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</si>
  <si>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</si>
  <si>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</si>
  <si>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</si>
  <si>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</si>
  <si>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</si>
  <si>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</si>
  <si>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</si>
  <si>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</si>
  <si>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</si>
  <si>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</si>
  <si>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</si>
  <si>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</si>
  <si>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</si>
  <si>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</si>
  <si>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</si>
  <si>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</si>
  <si>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</si>
  <si>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</si>
  <si>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</si>
  <si>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</si>
  <si>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</si>
  <si>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</si>
  <si>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</si>
  <si>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</si>
  <si>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</si>
  <si>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</si>
  <si>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</si>
  <si>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</si>
  <si>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</si>
  <si>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</si>
  <si>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</si>
  <si>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</si>
  <si>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</si>
  <si>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</si>
  <si>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</si>
  <si>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</si>
  <si>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</si>
  <si>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</si>
  <si>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</si>
  <si>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</si>
  <si>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</si>
  <si>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</si>
  <si>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</si>
  <si>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</si>
  <si>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</si>
  <si>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</si>
  <si>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</si>
  <si>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</si>
  <si>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</si>
  <si>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</si>
  <si>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</si>
  <si>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</si>
  <si>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</si>
  <si>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</si>
  <si>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</si>
  <si>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</si>
  <si>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</si>
  <si>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</si>
  <si>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</si>
  <si>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</si>
  <si>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</si>
  <si>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</si>
  <si>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</si>
  <si>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</si>
  <si>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</si>
  <si>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</si>
  <si>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</si>
  <si>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</si>
  <si>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</si>
  <si>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</si>
  <si>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</si>
  <si>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</si>
  <si>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</si>
  <si>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</si>
  <si>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</si>
  <si>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</si>
  <si>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</si>
  <si>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</si>
  <si>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</si>
  <si>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</si>
  <si>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</si>
  <si>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</si>
  <si>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</si>
  <si>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</si>
  <si>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</si>
  <si>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</si>
  <si>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</si>
  <si>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</si>
  <si>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</si>
  <si>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</si>
  <si>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</si>
  <si>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</si>
  <si>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</si>
  <si>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</si>
  <si>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</si>
  <si>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</si>
  <si>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</si>
  <si>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</si>
  <si>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</si>
  <si>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</si>
  <si>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</si>
  <si>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</si>
  <si>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</si>
  <si>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</si>
  <si>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</si>
  <si>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</si>
  <si>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</si>
  <si>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</si>
  <si>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</si>
  <si>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</si>
  <si>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</si>
  <si>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</si>
  <si>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</si>
  <si>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</si>
  <si>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</si>
  <si>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</si>
  <si>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</si>
  <si>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</si>
  <si>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</si>
  <si>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</si>
  <si>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</si>
  <si>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</si>
  <si>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</si>
  <si>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</si>
  <si>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</si>
  <si>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</si>
  <si>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</si>
  <si>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</si>
  <si>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</si>
  <si>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</si>
  <si>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</si>
  <si>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</si>
  <si>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</si>
  <si>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</si>
  <si>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</si>
  <si>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</si>
  <si>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</si>
  <si>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</si>
  <si>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</si>
  <si>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</si>
  <si>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</si>
  <si>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</si>
  <si>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</si>
  <si>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</si>
  <si>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</si>
  <si>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</si>
  <si>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</si>
  <si>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</si>
  <si>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</si>
  <si>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</si>
  <si>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</si>
  <si>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</si>
  <si>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</si>
  <si>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</si>
  <si>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</si>
  <si>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</si>
  <si>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</si>
  <si>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</si>
  <si>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</si>
  <si>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</si>
  <si>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</si>
  <si>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</si>
  <si>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</si>
  <si>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</si>
  <si>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</si>
  <si>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</si>
  <si>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</si>
  <si>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</si>
  <si>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</si>
  <si>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</si>
  <si>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</si>
  <si>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</si>
  <si>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</si>
  <si>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</si>
  <si>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</si>
  <si>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</si>
  <si>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</si>
  <si>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</si>
  <si>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</si>
  <si>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</si>
  <si>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</si>
  <si>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</si>
  <si>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</si>
  <si>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</si>
  <si>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</si>
  <si>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</si>
  <si>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</si>
  <si>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</si>
  <si>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</si>
  <si>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</si>
  <si>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</si>
  <si>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</si>
  <si>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</si>
  <si>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</si>
  <si>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</si>
  <si>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</si>
  <si>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</si>
  <si>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</si>
  <si>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</si>
  <si>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</si>
  <si>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</si>
  <si>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</si>
  <si>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</si>
  <si>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</si>
  <si>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</si>
  <si>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</si>
  <si>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</si>
  <si>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</si>
  <si>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</si>
  <si>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</si>
  <si>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</si>
  <si>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</si>
  <si>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</si>
  <si>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</si>
  <si>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</si>
  <si>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</si>
  <si>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</si>
  <si>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</si>
  <si>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</si>
  <si>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</si>
  <si>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</si>
  <si>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</si>
  <si>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</si>
  <si>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</si>
  <si>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</si>
  <si>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</si>
  <si>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</si>
  <si>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</si>
  <si>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</si>
  <si>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</si>
  <si>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</si>
  <si>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</si>
  <si>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</si>
  <si>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</si>
  <si>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</si>
  <si>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</si>
  <si>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</si>
  <si>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</si>
  <si>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</si>
  <si>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</si>
  <si>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</si>
  <si>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</si>
  <si>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</si>
  <si>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</si>
  <si>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</si>
  <si>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</si>
  <si>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</si>
  <si>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</si>
  <si>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</si>
  <si>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</si>
  <si>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</si>
  <si>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</si>
  <si>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</si>
  <si>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</si>
  <si>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</si>
  <si>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</si>
  <si>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</si>
  <si>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</si>
  <si>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</si>
  <si>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</si>
  <si>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</si>
  <si>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</si>
  <si>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</si>
  <si>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</si>
  <si>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</si>
  <si>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</si>
  <si>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</si>
  <si>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</si>
  <si>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</si>
  <si>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</si>
  <si>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</si>
  <si>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</si>
  <si>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</si>
  <si>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</si>
  <si>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</si>
  <si>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</si>
  <si>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</si>
  <si>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</si>
  <si>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</si>
  <si>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</si>
  <si>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</si>
  <si>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</si>
  <si>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</si>
  <si>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</si>
  <si>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</si>
  <si>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</si>
  <si>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</si>
  <si>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</si>
  <si>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</si>
  <si>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</si>
  <si>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</si>
  <si>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</si>
  <si>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</si>
  <si>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</si>
  <si>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</si>
  <si>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</si>
  <si>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</si>
  <si>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</si>
  <si>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</si>
  <si>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</si>
  <si>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</si>
  <si>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</si>
  <si>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</si>
  <si>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</si>
  <si>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</si>
  <si>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</si>
  <si>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</si>
  <si>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</si>
  <si>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</si>
  <si>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</si>
  <si>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</si>
  <si>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</si>
  <si>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</si>
  <si>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</si>
  <si>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</si>
  <si>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</si>
  <si>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</si>
  <si>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</si>
  <si>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</si>
  <si>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</si>
  <si>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</si>
  <si>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</si>
  <si>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</si>
  <si>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</si>
  <si>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</si>
  <si>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</si>
  <si>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</si>
  <si>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</si>
  <si>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</si>
  <si>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</si>
  <si>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</si>
  <si>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</si>
  <si>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</si>
  <si>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</si>
  <si>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</si>
  <si>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</si>
  <si>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</si>
  <si>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</si>
  <si>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</si>
  <si>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</si>
  <si>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</si>
  <si>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</si>
  <si>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</si>
  <si>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</si>
  <si>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</si>
  <si>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</si>
  <si>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</si>
  <si>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</si>
  <si>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</si>
  <si>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</si>
  <si>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</si>
  <si>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</si>
  <si>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</si>
  <si>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</si>
  <si>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</si>
  <si>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</si>
  <si>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</si>
  <si>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</si>
  <si>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</si>
  <si>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</si>
  <si>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</si>
  <si>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</si>
  <si>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</si>
  <si>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</si>
  <si>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</si>
  <si>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</si>
  <si>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</si>
  <si>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</si>
  <si>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</si>
  <si>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</si>
  <si>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</si>
  <si>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</si>
  <si>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</si>
  <si>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</si>
  <si>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</si>
  <si>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</si>
  <si>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</si>
  <si>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</si>
  <si>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</si>
  <si>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</si>
  <si>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</si>
  <si>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</si>
  <si>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</si>
  <si>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</si>
  <si>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</si>
  <si>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</si>
  <si>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</si>
  <si>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</si>
  <si>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</si>
  <si>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</si>
  <si>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</si>
  <si>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</si>
  <si>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</si>
  <si>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</si>
  <si>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</si>
  <si>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</si>
  <si>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</si>
  <si>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</si>
  <si>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</si>
  <si>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</si>
  <si>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</si>
  <si>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</si>
  <si>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</si>
  <si>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</si>
  <si>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</si>
  <si>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</si>
  <si>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</si>
  <si>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</si>
  <si>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</si>
  <si>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</si>
  <si>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</si>
  <si>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</si>
  <si>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</si>
  <si>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</si>
  <si>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</si>
  <si>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</si>
  <si>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</si>
  <si>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</si>
  <si>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</si>
  <si>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</si>
  <si>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</si>
  <si>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</si>
  <si>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</si>
  <si>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</si>
  <si>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</si>
  <si>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</si>
  <si>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</si>
  <si>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</si>
  <si>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</si>
  <si>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</si>
  <si>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</si>
  <si>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</si>
  <si>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</si>
  <si>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</si>
  <si>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</si>
  <si>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</si>
  <si>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</si>
  <si>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</si>
  <si>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</si>
  <si>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</si>
  <si>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</si>
  <si>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</si>
  <si>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</si>
  <si>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</si>
  <si>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</si>
  <si>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</si>
  <si>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</si>
  <si>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</si>
  <si>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</si>
  <si>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</si>
  <si>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</si>
  <si>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</si>
  <si>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</si>
  <si>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</si>
  <si>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</si>
  <si>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</si>
  <si>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</si>
  <si>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</si>
  <si>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</si>
  <si>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</si>
  <si>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</si>
  <si>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</si>
  <si>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</si>
  <si>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</si>
  <si>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</si>
  <si>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</si>
  <si>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</si>
  <si>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</si>
  <si>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</si>
  <si>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</si>
  <si>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</si>
  <si>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</si>
  <si>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</si>
  <si>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</si>
  <si>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</si>
  <si>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</si>
  <si>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</si>
  <si>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</si>
  <si>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</si>
  <si>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</si>
  <si>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</si>
  <si>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</si>
  <si>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</si>
  <si>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</si>
  <si>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</si>
  <si>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</si>
  <si>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</si>
  <si>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</si>
  <si>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</si>
  <si>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</si>
  <si>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</si>
  <si>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</si>
  <si>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</si>
  <si>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</si>
  <si>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</si>
  <si>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</si>
  <si>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</si>
  <si>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</si>
  <si>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</si>
  <si>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</si>
  <si>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</si>
  <si>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</si>
  <si>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</si>
  <si>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</si>
  <si>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</si>
  <si>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</si>
  <si>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</si>
  <si>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</si>
  <si>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</si>
  <si>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</si>
  <si>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</si>
  <si>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</si>
  <si>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</si>
  <si>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</si>
  <si>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</si>
  <si>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</si>
  <si>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</si>
  <si>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</si>
  <si>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</si>
  <si>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</si>
  <si>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</si>
  <si>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</si>
  <si>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</si>
  <si>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</si>
  <si>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</si>
  <si>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</si>
  <si>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</si>
  <si>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</si>
  <si>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</si>
  <si>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</si>
  <si>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</si>
  <si>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</si>
  <si>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</si>
  <si>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</si>
  <si>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</si>
  <si>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</si>
  <si>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</si>
  <si>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</si>
  <si>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</si>
  <si>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</si>
  <si>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</si>
  <si>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</si>
  <si>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</si>
  <si>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</si>
  <si>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</si>
  <si>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</si>
  <si>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</si>
  <si>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</si>
  <si>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</si>
  <si>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</si>
  <si>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</si>
  <si>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</si>
  <si>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</si>
  <si>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</si>
  <si>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</si>
  <si>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</si>
  <si>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</si>
  <si>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</si>
  <si>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</si>
  <si>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</si>
  <si>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</si>
  <si>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</si>
  <si>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</si>
  <si>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</si>
  <si>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</si>
  <si>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</si>
  <si>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</si>
  <si>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</si>
  <si>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</si>
  <si>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</si>
  <si>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</si>
  <si>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</si>
  <si>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</si>
  <si>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</si>
  <si>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</si>
  <si>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</si>
  <si>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</si>
  <si>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</si>
  <si>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</si>
  <si>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</si>
  <si>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</si>
  <si>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</si>
  <si>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</si>
  <si>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</si>
  <si>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</si>
  <si>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</si>
  <si>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</si>
  <si>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</si>
  <si>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</si>
  <si>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</si>
  <si>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</si>
  <si>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</si>
  <si>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</si>
  <si>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</si>
  <si>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</si>
  <si>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</si>
  <si>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</si>
  <si>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</si>
  <si>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</si>
  <si>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</si>
  <si>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</si>
  <si>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</si>
  <si>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</si>
  <si>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</si>
  <si>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</si>
  <si>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</si>
  <si>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</si>
  <si>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</si>
  <si>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</si>
  <si>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</si>
  <si>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</si>
  <si>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</si>
  <si>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</si>
  <si>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</si>
  <si>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</si>
  <si>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</si>
  <si>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</si>
  <si>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</si>
  <si>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</si>
  <si>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</si>
  <si>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</si>
  <si>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</si>
  <si>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</si>
  <si>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</si>
  <si>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</si>
  <si>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</si>
  <si>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</si>
  <si>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</si>
  <si>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</si>
  <si>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</si>
  <si>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</si>
  <si>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</si>
  <si>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</si>
  <si>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</si>
  <si>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</si>
  <si>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</si>
  <si>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</si>
  <si>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</si>
  <si>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</si>
  <si>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</si>
  <si>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</si>
  <si>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</si>
  <si>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</si>
  <si>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</si>
  <si>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</si>
  <si>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</si>
  <si>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</si>
  <si>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</si>
  <si>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</si>
  <si>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</si>
  <si>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</si>
  <si>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</si>
  <si>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</si>
  <si>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</si>
  <si>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</si>
  <si>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</si>
  <si>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</si>
  <si>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</si>
  <si>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</si>
  <si>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</si>
  <si>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</si>
  <si>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</si>
  <si>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</si>
  <si>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</si>
  <si>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</si>
  <si>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</si>
  <si>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</si>
  <si>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</si>
  <si>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</si>
  <si>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</si>
  <si>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</si>
  <si>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</si>
  <si>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</si>
  <si>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</si>
  <si>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</si>
  <si>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</si>
  <si>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</si>
  <si>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</si>
  <si>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</si>
  <si>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</si>
  <si>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</si>
  <si>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</si>
  <si>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</si>
  <si>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</si>
  <si>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</si>
  <si>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</si>
  <si>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</si>
  <si>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</si>
  <si>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</si>
  <si>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</si>
  <si>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</si>
  <si>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</si>
  <si>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</si>
  <si>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</si>
  <si>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</si>
  <si>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</si>
  <si>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</si>
  <si>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</si>
  <si>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</si>
  <si>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</si>
  <si>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</si>
  <si>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</si>
  <si>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</si>
  <si>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</si>
  <si>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</si>
  <si>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</si>
  <si>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</si>
  <si>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</si>
  <si>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</si>
  <si>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</si>
  <si>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</si>
  <si>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</si>
  <si>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</si>
  <si>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</si>
  <si>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</si>
  <si>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</si>
  <si>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</si>
  <si>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</si>
  <si>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</si>
  <si>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</si>
  <si>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</si>
  <si>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</si>
  <si>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</si>
  <si>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</si>
  <si>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</si>
  <si>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</si>
  <si>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</si>
  <si>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</si>
  <si>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</si>
  <si>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</si>
  <si>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</si>
  <si>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</si>
  <si>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</si>
  <si>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</si>
  <si>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</si>
  <si>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</si>
  <si>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</si>
  <si>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</si>
  <si>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</si>
  <si>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</si>
  <si>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</si>
  <si>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</si>
  <si>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</si>
  <si>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</si>
  <si>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</si>
  <si>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</si>
  <si>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</si>
  <si>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</si>
  <si>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</si>
  <si>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</si>
  <si>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</si>
  <si>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</si>
  <si>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</si>
  <si>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</si>
  <si>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</si>
  <si>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</si>
  <si>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</si>
  <si>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</si>
  <si>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</si>
  <si>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</si>
  <si>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</si>
  <si>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</si>
  <si>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</si>
  <si>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</si>
  <si>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</si>
  <si>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</si>
  <si>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</si>
  <si>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</si>
  <si>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</si>
  <si>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</si>
  <si>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</si>
  <si>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</si>
  <si>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</si>
  <si>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</si>
  <si>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</si>
  <si>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</si>
  <si>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</si>
  <si>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</si>
  <si>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</si>
  <si>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</si>
  <si>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</si>
  <si>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</si>
  <si>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</si>
  <si>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</si>
  <si>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</si>
  <si>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</si>
  <si>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</si>
  <si>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</si>
  <si>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</si>
  <si>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</si>
  <si>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</si>
  <si>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</si>
  <si>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</si>
  <si>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</si>
  <si>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</si>
  <si>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</si>
  <si>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</si>
  <si>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</si>
  <si>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</si>
  <si>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</si>
  <si>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</si>
  <si>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</si>
  <si>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</si>
  <si>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</si>
  <si>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</si>
  <si>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</si>
  <si>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</si>
  <si>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</si>
  <si>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</si>
  <si>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</si>
  <si>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</si>
  <si>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</si>
  <si>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</si>
  <si>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</si>
  <si>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</si>
  <si>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</si>
  <si>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</si>
  <si>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</si>
  <si>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</si>
  <si>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</si>
  <si>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</si>
  <si>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</si>
  <si>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</si>
  <si>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</si>
  <si>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</si>
  <si>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</si>
  <si>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</si>
  <si>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</si>
  <si>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</si>
  <si>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</si>
  <si>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</si>
  <si>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</si>
  <si>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</si>
  <si>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</si>
  <si>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</si>
  <si>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</si>
  <si>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</si>
  <si>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</si>
  <si>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</si>
  <si>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</si>
  <si>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</si>
  <si>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</si>
  <si>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</si>
  <si>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</si>
  <si>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</si>
  <si>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</si>
  <si>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</si>
  <si>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</si>
  <si>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</si>
  <si>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</si>
  <si>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</si>
  <si>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</si>
  <si>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</si>
  <si>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</si>
  <si>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</si>
  <si>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</si>
  <si>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</si>
  <si>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</si>
  <si>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</si>
  <si>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</si>
  <si>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</si>
  <si>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</si>
  <si>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</si>
  <si>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</si>
  <si>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</si>
  <si>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</si>
  <si>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</si>
  <si>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</si>
  <si>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</si>
  <si>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</si>
  <si>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</si>
  <si>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</si>
  <si>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</si>
  <si>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</si>
  <si>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</si>
  <si>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</si>
  <si>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</si>
  <si>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</si>
  <si>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</si>
  <si>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</si>
  <si>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</si>
  <si>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</si>
  <si>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</si>
  <si>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</si>
  <si>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</si>
  <si>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</si>
  <si>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</si>
  <si>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</si>
  <si>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</si>
  <si>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</si>
  <si>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</si>
  <si>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</si>
  <si>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</si>
  <si>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</si>
  <si>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</si>
  <si>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</si>
  <si>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</si>
  <si>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</si>
  <si>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</si>
  <si>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</si>
  <si>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</si>
  <si>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</si>
  <si>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</si>
  <si>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</si>
  <si>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</si>
  <si>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</si>
  <si>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</si>
  <si>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</si>
  <si>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</si>
  <si>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</si>
  <si>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</si>
  <si>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</si>
  <si>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</si>
  <si>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</si>
  <si>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</si>
  <si>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</si>
  <si>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</si>
  <si>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</si>
  <si>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</si>
  <si>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</si>
  <si>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</si>
  <si>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</si>
  <si>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</si>
  <si>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</si>
  <si>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</si>
  <si>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</si>
  <si>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</si>
  <si>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</si>
  <si>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</si>
  <si>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</si>
  <si>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</si>
  <si>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</si>
  <si>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</si>
  <si>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</si>
  <si>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</si>
  <si>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</si>
  <si>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</si>
  <si>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</si>
  <si>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</si>
  <si>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</si>
  <si>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</si>
  <si>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</si>
  <si>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</si>
  <si>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</si>
  <si>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</si>
  <si>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</si>
  <si>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</si>
  <si>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</si>
  <si>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</si>
  <si>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</si>
  <si>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</si>
  <si>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</si>
  <si>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</si>
  <si>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</si>
  <si>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</si>
  <si>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</si>
  <si>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</si>
  <si>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</si>
  <si>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</si>
  <si>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</si>
  <si>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</si>
  <si>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</si>
  <si>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</si>
  <si>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</si>
  <si>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</si>
  <si>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</si>
  <si>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</si>
  <si>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</si>
  <si>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</si>
  <si>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</si>
  <si>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</si>
  <si>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</si>
  <si>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</si>
  <si>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</si>
  <si>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</si>
  <si>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</si>
  <si>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</si>
  <si>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</si>
  <si>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</si>
  <si>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</si>
  <si>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</si>
  <si>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</si>
  <si>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</si>
  <si>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</si>
  <si>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</si>
  <si>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</si>
  <si>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</si>
  <si>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</si>
  <si>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</si>
  <si>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</si>
  <si>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</si>
  <si>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</si>
  <si>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</si>
  <si>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</si>
  <si>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</si>
  <si>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</si>
  <si>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</si>
  <si>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</si>
  <si>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</si>
  <si>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</si>
  <si>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</si>
  <si>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</si>
  <si>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</si>
  <si>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</si>
  <si>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</si>
  <si>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</si>
  <si>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</si>
  <si>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</si>
  <si>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</si>
  <si>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</si>
  <si>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</si>
  <si>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</si>
  <si>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</si>
  <si>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</si>
  <si>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</si>
  <si>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</si>
  <si>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</si>
  <si>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</si>
  <si>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</si>
  <si>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</si>
  <si>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</si>
  <si>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</si>
  <si>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</si>
  <si>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</si>
  <si>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</si>
  <si>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</si>
  <si>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</si>
  <si>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</si>
  <si>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</si>
  <si>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</si>
  <si>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</si>
  <si>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</si>
  <si>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</si>
  <si>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</si>
  <si>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</si>
  <si>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</si>
  <si>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</si>
  <si>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</si>
  <si>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</si>
  <si>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</si>
  <si>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</si>
  <si>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</si>
  <si>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</si>
  <si>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</si>
  <si>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</si>
  <si>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</si>
  <si>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</si>
  <si>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</si>
  <si>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</si>
  <si>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</si>
  <si>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</si>
  <si>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</si>
  <si>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</si>
  <si>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</si>
  <si>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</si>
  <si>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</si>
  <si>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</si>
  <si>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</si>
  <si>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</si>
  <si>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</si>
  <si>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</si>
  <si>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</si>
  <si>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</si>
  <si>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</si>
  <si>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</si>
  <si>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</si>
  <si>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</si>
  <si>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</si>
  <si>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</si>
  <si>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</si>
  <si>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</si>
  <si>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</si>
  <si>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</si>
  <si>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</si>
  <si>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</si>
  <si>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</si>
  <si>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</si>
  <si>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</si>
  <si>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</si>
  <si>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</si>
  <si>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</si>
  <si>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</si>
  <si>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</si>
  <si>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</si>
  <si>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</si>
  <si>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</si>
  <si>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</si>
  <si>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</si>
  <si>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</si>
  <si>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</si>
  <si>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</si>
  <si>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</si>
  <si>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</si>
  <si>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</si>
  <si>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</si>
  <si>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</si>
  <si>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</si>
  <si>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</si>
  <si>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</si>
  <si>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</si>
  <si>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</si>
  <si>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</si>
  <si>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</si>
  <si>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</si>
  <si>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</si>
  <si>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</si>
  <si>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</si>
  <si>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</si>
  <si>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</si>
  <si>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</si>
  <si>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</si>
  <si>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</si>
  <si>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</si>
  <si>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</si>
  <si>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</si>
  <si>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</si>
  <si>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</si>
  <si>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</si>
  <si>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</si>
  <si>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</si>
  <si>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</si>
  <si>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</si>
  <si>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</si>
  <si>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</si>
  <si>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</si>
  <si>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</si>
  <si>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</si>
  <si>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</si>
  <si>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</si>
  <si>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</si>
  <si>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</si>
  <si>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</si>
  <si>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</si>
  <si>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</si>
  <si>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</si>
  <si>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</si>
  <si>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</si>
  <si>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</si>
  <si>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</si>
  <si>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</si>
  <si>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</si>
  <si>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</si>
  <si>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</si>
  <si>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</si>
  <si>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</si>
  <si>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</si>
  <si>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</si>
  <si>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</si>
  <si>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</si>
  <si>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</si>
  <si>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</si>
  <si>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</si>
  <si>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</si>
  <si>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</si>
  <si>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</si>
  <si>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</si>
  <si>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</si>
  <si>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</si>
  <si>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</si>
  <si>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</si>
  <si>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</si>
  <si>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</si>
  <si>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</si>
  <si>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</si>
  <si>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</si>
  <si>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</si>
  <si>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</si>
  <si>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</si>
  <si>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</si>
  <si>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</si>
  <si>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</si>
  <si>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</si>
  <si>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</si>
  <si>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</si>
  <si>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</si>
  <si>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</si>
  <si>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</si>
  <si>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</si>
  <si>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</si>
  <si>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</si>
  <si>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</si>
  <si>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</si>
  <si>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</si>
  <si>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</si>
  <si>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</si>
  <si>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</si>
  <si>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</si>
  <si>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</si>
  <si>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</si>
  <si>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</si>
  <si>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</si>
  <si>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</si>
  <si>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</si>
  <si>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</si>
  <si>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</si>
  <si>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</si>
  <si>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</si>
  <si>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</si>
  <si>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</si>
  <si>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</si>
  <si>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</si>
  <si>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</si>
  <si>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</si>
  <si>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</si>
  <si>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</si>
  <si>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</si>
  <si>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</si>
  <si>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</si>
  <si>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</si>
  <si>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</si>
  <si>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</si>
  <si>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</si>
  <si>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</si>
  <si>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</si>
  <si>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</si>
  <si>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</si>
  <si>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</si>
  <si>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</si>
  <si>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</si>
  <si>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</si>
  <si>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</si>
  <si>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</si>
  <si>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</si>
  <si>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</si>
  <si>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</si>
  <si>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</si>
  <si>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</si>
  <si>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</si>
  <si>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</si>
  <si>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</si>
  <si>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</si>
  <si>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</si>
  <si>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</si>
  <si>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</si>
  <si>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</si>
  <si>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</si>
  <si>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</si>
  <si>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</si>
  <si>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</si>
  <si>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</si>
  <si>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</si>
  <si>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</si>
  <si>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</si>
  <si>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</si>
  <si>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</si>
  <si>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</si>
  <si>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</si>
  <si>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</si>
  <si>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</si>
  <si>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</si>
  <si>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</si>
  <si>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</si>
  <si>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</si>
  <si>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</si>
  <si>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</si>
  <si>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</si>
  <si>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</si>
  <si>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</si>
  <si>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</si>
  <si>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</si>
  <si>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</si>
  <si>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</si>
  <si>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</si>
  <si>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</si>
  <si>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</si>
  <si>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</si>
  <si>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</si>
  <si>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</si>
  <si>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</si>
  <si>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</si>
  <si>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</si>
  <si>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</si>
  <si>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</si>
  <si>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</si>
  <si>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</si>
  <si>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</si>
  <si>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</si>
  <si>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</si>
  <si>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</si>
  <si>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</si>
  <si>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</si>
  <si>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</si>
  <si>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</si>
  <si>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</si>
  <si>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</si>
  <si>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</si>
  <si>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</si>
  <si>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</si>
  <si>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</si>
  <si>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</si>
  <si>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</si>
  <si>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</si>
  <si>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</si>
  <si>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</si>
  <si>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</si>
  <si>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</si>
  <si>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</si>
  <si>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</si>
  <si>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</si>
  <si>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</si>
  <si>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</si>
  <si>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</si>
  <si>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</si>
  <si>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</si>
  <si>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</si>
  <si>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</si>
  <si>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</si>
  <si>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</si>
  <si>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</si>
  <si>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</si>
  <si>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</si>
  <si>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</si>
  <si>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</si>
  <si>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</si>
  <si>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</si>
  <si>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</si>
  <si>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</si>
  <si>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</si>
  <si>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</si>
  <si>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</si>
  <si>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</si>
  <si>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</si>
  <si>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</si>
  <si>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</si>
  <si>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</si>
  <si>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</si>
  <si>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</si>
  <si>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</si>
  <si>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</si>
  <si>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</si>
  <si>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</si>
  <si>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</si>
  <si>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</si>
  <si>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</si>
  <si>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</si>
  <si>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</si>
  <si>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</si>
  <si>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</si>
  <si>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</si>
  <si>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</si>
  <si>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</si>
  <si>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</si>
  <si>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</si>
  <si>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</si>
  <si>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</si>
  <si>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</si>
  <si>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</si>
  <si>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</si>
  <si>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</si>
  <si>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</si>
  <si>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</si>
  <si>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</si>
  <si>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</si>
  <si>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</si>
  <si>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</si>
  <si>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</si>
  <si>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</si>
  <si>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</si>
  <si>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</si>
  <si>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</si>
  <si>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</si>
  <si>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</si>
  <si>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</si>
  <si>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</si>
  <si>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</si>
  <si>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</si>
  <si>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</si>
  <si>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</si>
  <si>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</si>
  <si>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</si>
  <si>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</si>
  <si>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</si>
  <si>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</si>
  <si>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</si>
  <si>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</si>
  <si>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</si>
  <si>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</si>
  <si>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</si>
  <si>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</si>
  <si>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</si>
  <si>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</si>
  <si>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</si>
  <si>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</si>
  <si>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</si>
  <si>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</si>
  <si>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</si>
  <si>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</si>
  <si>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</si>
  <si>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</si>
  <si>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</si>
  <si>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</si>
  <si>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</si>
  <si>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</si>
  <si>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</si>
  <si>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</si>
  <si>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</si>
  <si>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</si>
  <si>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</si>
  <si>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</si>
  <si>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</si>
  <si>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</si>
  <si>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</si>
  <si>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</si>
  <si>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</si>
  <si>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</si>
  <si>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</si>
  <si>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</si>
  <si>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</si>
  <si>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</si>
  <si>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</si>
  <si>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</si>
  <si>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</si>
  <si>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</si>
  <si>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</si>
  <si>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</si>
  <si>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</si>
  <si>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</si>
  <si>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</si>
  <si>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</si>
  <si>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</si>
  <si>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</si>
  <si>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</si>
  <si>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</si>
  <si>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</si>
  <si>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</si>
  <si>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</si>
  <si>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</si>
  <si>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</si>
  <si>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</si>
  <si>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</si>
  <si>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</si>
  <si>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</si>
  <si>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</si>
  <si>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</si>
  <si>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</si>
  <si>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</si>
  <si>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</si>
  <si>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</si>
  <si>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</si>
  <si>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</si>
  <si>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</si>
  <si>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</si>
  <si>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</si>
  <si>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</si>
  <si>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</si>
  <si>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</si>
  <si>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</si>
  <si>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</si>
  <si>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</si>
  <si>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</si>
  <si>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</si>
  <si>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</si>
  <si>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</si>
  <si>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</si>
  <si>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</si>
  <si>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</si>
  <si>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</si>
  <si>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</si>
  <si>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</si>
  <si>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</si>
  <si>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</si>
  <si>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</si>
  <si>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</si>
  <si>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</si>
  <si>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</si>
  <si>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</si>
  <si>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</si>
  <si>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</si>
  <si>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</si>
  <si>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</si>
  <si>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</si>
  <si>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</si>
  <si>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</si>
  <si>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</si>
  <si>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</si>
  <si>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</si>
  <si>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</si>
  <si>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</si>
  <si>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</si>
  <si>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</si>
  <si>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</si>
  <si>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</si>
  <si>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</si>
  <si>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</si>
  <si>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</si>
  <si>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</si>
  <si>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</si>
  <si>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</si>
  <si>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</si>
  <si>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</si>
  <si>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</si>
  <si>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</si>
  <si>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</si>
  <si>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</si>
  <si>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</si>
  <si>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</si>
  <si>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</si>
  <si>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</si>
  <si>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</si>
  <si>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</si>
  <si>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</si>
  <si>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</si>
  <si>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</si>
  <si>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</si>
  <si>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</si>
  <si>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</si>
  <si>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</si>
  <si>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</si>
  <si>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</si>
  <si>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</si>
  <si>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</si>
  <si>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</si>
  <si>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</si>
  <si>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</si>
  <si>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</si>
  <si>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</si>
  <si>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</si>
  <si>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</si>
  <si>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</si>
  <si>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</si>
  <si>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</si>
  <si>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</si>
  <si>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</si>
  <si>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</si>
  <si>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</si>
  <si>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</si>
  <si>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</si>
  <si>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</si>
  <si>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</si>
  <si>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</si>
  <si>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</si>
  <si>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</si>
  <si>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</si>
  <si>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</si>
  <si>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</si>
  <si>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</si>
  <si>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</si>
  <si>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</si>
  <si>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</si>
  <si>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</si>
  <si>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</si>
  <si>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</si>
  <si>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</si>
  <si>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</si>
  <si>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</si>
  <si>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</si>
  <si>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</si>
  <si>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</si>
  <si>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</si>
  <si>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</si>
  <si>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</si>
  <si>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</si>
  <si>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</si>
  <si>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</si>
  <si>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</si>
  <si>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</si>
  <si>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</si>
  <si>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</si>
  <si>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</si>
  <si>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</si>
  <si>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</si>
  <si>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</si>
  <si>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</si>
  <si>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</si>
  <si>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</si>
  <si>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</si>
  <si>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</si>
  <si>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</si>
  <si>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</si>
  <si>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</si>
  <si>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</si>
  <si>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</si>
  <si>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</si>
  <si>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</si>
  <si>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</si>
  <si>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</si>
  <si>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</si>
  <si>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</si>
  <si>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</si>
  <si>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</si>
  <si>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</si>
  <si>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</si>
  <si>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</si>
  <si>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</si>
  <si>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</si>
  <si>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</si>
  <si>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</si>
  <si>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</si>
  <si>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</si>
  <si>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</si>
  <si>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</si>
  <si>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</si>
  <si>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</si>
  <si>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</si>
  <si>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</si>
  <si>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</si>
  <si>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</si>
  <si>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</si>
  <si>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</si>
  <si>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</si>
  <si>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</si>
  <si>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</si>
  <si>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</si>
  <si>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</si>
  <si>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</si>
  <si>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</si>
  <si>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</si>
  <si>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</si>
  <si>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</si>
  <si>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</si>
  <si>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</si>
  <si>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</si>
  <si>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</si>
  <si>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</si>
  <si>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</si>
  <si>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</si>
  <si>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</si>
  <si>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</si>
  <si>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</si>
  <si>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</si>
  <si>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</si>
  <si>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</si>
  <si>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</si>
  <si>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</si>
  <si>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</si>
  <si>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</si>
  <si>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</si>
  <si>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</si>
  <si>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</si>
  <si>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</si>
  <si>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</si>
  <si>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</si>
  <si>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</si>
  <si>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</si>
  <si>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</si>
  <si>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</si>
  <si>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</si>
  <si>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</si>
  <si>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</si>
  <si>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</si>
  <si>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</si>
  <si>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</si>
  <si>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</si>
  <si>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</si>
  <si>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</si>
  <si>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</si>
  <si>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</si>
  <si>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</si>
  <si>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</si>
  <si>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</si>
  <si>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</si>
  <si>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</si>
  <si>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</si>
  <si>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</si>
  <si>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</si>
  <si>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</si>
  <si>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</si>
  <si>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</si>
  <si>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</si>
  <si>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</si>
  <si>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</si>
  <si>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</si>
  <si>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</si>
  <si>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</si>
  <si>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</si>
  <si>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</si>
  <si>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</si>
  <si>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</si>
  <si>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</si>
  <si>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</si>
  <si>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</si>
  <si>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</si>
  <si>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</si>
  <si>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</si>
  <si>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</si>
  <si>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</si>
  <si>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</si>
  <si>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</si>
  <si>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</si>
  <si>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</si>
  <si>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</si>
  <si>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</si>
  <si>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</si>
  <si>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</si>
  <si>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</si>
  <si>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</si>
  <si>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</si>
  <si>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</si>
  <si>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</si>
  <si>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</si>
  <si>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</si>
  <si>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</si>
  <si>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</si>
  <si>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</si>
  <si>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</si>
  <si>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</si>
  <si>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</si>
  <si>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</si>
  <si>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</si>
  <si>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</si>
  <si>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</si>
  <si>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</si>
  <si>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</si>
  <si>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</si>
  <si>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</si>
  <si>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</si>
  <si>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</si>
  <si>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</si>
  <si>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</si>
  <si>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</si>
  <si>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</si>
  <si>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</si>
  <si>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</si>
  <si>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</si>
  <si>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</si>
  <si>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</si>
  <si>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</si>
  <si>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</si>
  <si>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</si>
  <si>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</si>
  <si>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</si>
  <si>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</si>
  <si>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</si>
  <si>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</si>
  <si>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</si>
  <si>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</si>
  <si>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</si>
  <si>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</si>
  <si>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</si>
  <si>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</si>
  <si>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</si>
  <si>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</si>
  <si>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</si>
  <si>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</si>
  <si>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</si>
  <si>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</si>
  <si>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</si>
  <si>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</si>
  <si>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</si>
  <si>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</si>
  <si>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</si>
  <si>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</si>
  <si>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</si>
  <si>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</si>
  <si>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</si>
  <si>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</si>
  <si>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</si>
  <si>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</si>
  <si>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</si>
  <si>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</si>
  <si>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</si>
  <si>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</si>
  <si>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</si>
  <si>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</si>
  <si>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</si>
  <si>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</si>
  <si>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</si>
  <si>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</si>
  <si>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</si>
  <si>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</si>
  <si>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</si>
  <si>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</si>
  <si>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</si>
  <si>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</si>
  <si>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</si>
  <si>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</si>
  <si>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</si>
  <si>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</si>
  <si>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</si>
  <si>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</si>
  <si>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</si>
  <si>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</si>
  <si>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</si>
  <si>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</si>
  <si>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</si>
  <si>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</si>
  <si>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</si>
  <si>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</si>
  <si>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</si>
  <si>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</si>
  <si>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</si>
  <si>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</si>
  <si>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</si>
  <si>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</si>
  <si>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</si>
  <si>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</si>
  <si>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</si>
  <si>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</si>
  <si>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</si>
  <si>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</si>
  <si>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</si>
  <si>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</si>
  <si>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</si>
  <si>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</si>
  <si>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</si>
  <si>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</si>
  <si>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</si>
  <si>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</si>
  <si>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</si>
  <si>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</si>
  <si>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</si>
  <si>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</si>
  <si>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</si>
  <si>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</si>
  <si>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</si>
  <si>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</si>
  <si>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</si>
  <si>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</si>
  <si>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</si>
  <si>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</si>
  <si>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</si>
  <si>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</si>
  <si>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</si>
  <si>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</si>
  <si>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</si>
  <si>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</si>
  <si>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</si>
  <si>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</si>
  <si>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</si>
  <si>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</si>
  <si>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</si>
  <si>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</si>
  <si>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</si>
  <si>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</si>
  <si>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</si>
  <si>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</si>
  <si>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</si>
  <si>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</si>
  <si>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</si>
  <si>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</si>
  <si>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</si>
  <si>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</si>
  <si>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</si>
  <si>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</si>
  <si>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</si>
  <si>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</si>
  <si>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</si>
  <si>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</si>
  <si>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</si>
  <si>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</si>
  <si>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</si>
  <si>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</si>
  <si>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</si>
  <si>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</si>
  <si>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</si>
  <si>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</si>
  <si>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</si>
  <si>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</si>
  <si>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</si>
  <si>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</si>
  <si>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</si>
  <si>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</si>
  <si>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</si>
  <si>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</si>
  <si>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</si>
  <si>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</si>
  <si>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</si>
  <si>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</si>
  <si>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</si>
  <si>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</si>
  <si>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</si>
  <si>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</si>
  <si>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</si>
  <si>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</si>
  <si>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</si>
  <si>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</si>
  <si>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</si>
  <si>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</si>
  <si>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</si>
  <si>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</si>
  <si>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</si>
  <si>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</si>
  <si>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</si>
  <si>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</si>
  <si>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</si>
  <si>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</si>
  <si>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</si>
  <si>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</si>
  <si>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</si>
  <si>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</si>
  <si>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</si>
  <si>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</si>
  <si>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</si>
  <si>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</si>
  <si>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</si>
  <si>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</si>
  <si>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</si>
  <si>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</si>
  <si>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</si>
  <si>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</si>
  <si>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</si>
  <si>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</si>
  <si>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</si>
  <si>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</si>
  <si>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</si>
  <si>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</si>
  <si>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</si>
  <si>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</si>
  <si>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</si>
  <si>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</si>
  <si>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</si>
  <si>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</si>
  <si>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</si>
  <si>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</si>
  <si>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</si>
  <si>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</si>
  <si>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</si>
  <si>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</si>
  <si>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</si>
  <si>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</si>
  <si>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</si>
  <si>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</si>
  <si>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</si>
  <si>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</si>
  <si>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</si>
  <si>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</si>
  <si>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</si>
  <si>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</si>
  <si>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</si>
  <si>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</si>
  <si>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</si>
  <si>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</si>
  <si>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</si>
  <si>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</si>
  <si>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</si>
  <si>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</si>
  <si>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</si>
  <si>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</si>
  <si>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</si>
  <si>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</si>
  <si>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</si>
  <si>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</si>
  <si>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</si>
  <si>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</si>
  <si>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</si>
  <si>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</si>
  <si>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</si>
  <si>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</si>
  <si>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</si>
  <si>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</si>
  <si>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</si>
  <si>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</si>
  <si>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</si>
  <si>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</si>
  <si>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</si>
  <si>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</si>
  <si>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</si>
  <si>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</si>
  <si>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</si>
  <si>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</si>
  <si>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</si>
  <si>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</si>
  <si>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</si>
  <si>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</si>
  <si>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</si>
  <si>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</si>
  <si>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</si>
  <si>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</si>
  <si>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</si>
  <si>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</si>
  <si>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</si>
  <si>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</si>
  <si>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</si>
  <si>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</si>
  <si>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</si>
  <si>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</si>
  <si>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</si>
  <si>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</si>
  <si>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</si>
  <si>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</si>
  <si>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</si>
  <si>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</si>
  <si>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</si>
  <si>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</si>
  <si>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</si>
  <si>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</si>
  <si>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</si>
  <si>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</si>
  <si>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</si>
  <si>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</si>
  <si>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</si>
  <si>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</si>
  <si>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</si>
  <si>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</si>
  <si>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</si>
  <si>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</si>
  <si>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</si>
  <si>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</si>
  <si>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</si>
  <si>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</si>
  <si>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</si>
  <si>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</si>
  <si>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</si>
  <si>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</si>
  <si>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</si>
  <si>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</si>
  <si>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</si>
  <si>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</si>
  <si>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</si>
  <si>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</si>
  <si>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</si>
  <si>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</si>
  <si>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</si>
  <si>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</si>
  <si>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</si>
  <si>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</si>
  <si>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</si>
  <si>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</si>
  <si>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</si>
  <si>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</si>
  <si>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</si>
  <si>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</si>
  <si>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</si>
  <si>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</si>
  <si>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</si>
  <si>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</si>
  <si>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</si>
  <si>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</si>
  <si>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</si>
  <si>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</si>
  <si>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</si>
  <si>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</si>
  <si>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</si>
  <si>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</si>
  <si>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</si>
  <si>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</si>
  <si>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</si>
  <si>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</si>
  <si>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</si>
  <si>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</si>
  <si>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</si>
  <si>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</si>
  <si>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</si>
  <si>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</si>
  <si>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</si>
  <si>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</si>
  <si>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</si>
  <si>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</si>
  <si>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</si>
  <si>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</si>
  <si>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</si>
  <si>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</si>
  <si>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</si>
  <si>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</si>
  <si>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</si>
  <si>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</si>
  <si>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</si>
  <si>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</si>
  <si>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</si>
  <si>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</si>
  <si>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</si>
  <si>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</si>
  <si>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</si>
  <si>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</si>
  <si>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</si>
  <si>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</si>
  <si>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</si>
  <si>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</si>
  <si>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</si>
  <si>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</si>
  <si>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</si>
  <si>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</si>
  <si>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</si>
  <si>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</si>
  <si>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</si>
  <si>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</si>
  <si>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</si>
  <si>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</si>
  <si>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</si>
  <si>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</si>
  <si>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</si>
  <si>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</si>
  <si>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</si>
  <si>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</si>
  <si>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</si>
  <si>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</si>
  <si>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</si>
  <si>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</si>
  <si>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</si>
  <si>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</si>
  <si>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</si>
  <si>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</si>
  <si>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</si>
  <si>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</si>
  <si>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</si>
  <si>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</si>
  <si>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</si>
  <si>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</si>
  <si>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</si>
  <si>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</si>
  <si>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</si>
  <si>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</si>
  <si>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</si>
  <si>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</si>
  <si>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</si>
  <si>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</si>
  <si>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</si>
  <si>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</si>
  <si>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</si>
  <si>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</si>
  <si>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</si>
  <si>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</si>
  <si>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</si>
  <si>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</si>
  <si>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</si>
  <si>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</si>
  <si>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</si>
  <si>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</si>
  <si>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</si>
  <si>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</si>
  <si>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</si>
  <si>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</si>
  <si>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</si>
  <si>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</si>
  <si>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</si>
  <si>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</si>
  <si>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</si>
  <si>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</si>
  <si>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</si>
  <si>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</si>
  <si>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</si>
  <si>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</si>
  <si>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</si>
  <si>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</si>
  <si>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</si>
  <si>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</si>
  <si>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</si>
  <si>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</si>
  <si>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</si>
  <si>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</si>
  <si>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</si>
  <si>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</si>
  <si>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</si>
  <si>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</si>
  <si>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</si>
  <si>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</si>
  <si>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</si>
  <si>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</si>
  <si>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</si>
  <si>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</si>
  <si>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</si>
  <si>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</si>
  <si>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</si>
  <si>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</si>
  <si>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</si>
  <si>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</si>
  <si>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</si>
  <si>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</si>
  <si>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</si>
  <si>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</si>
  <si>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</si>
  <si>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</si>
  <si>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</si>
  <si>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</si>
  <si>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</si>
  <si>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</si>
  <si>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</si>
  <si>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</si>
  <si>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</si>
  <si>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</si>
  <si>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</si>
  <si>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</si>
  <si>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</si>
  <si>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</si>
  <si>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</si>
  <si>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</si>
  <si>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</si>
  <si>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</si>
  <si>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</si>
  <si>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</si>
  <si>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</si>
  <si>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</si>
  <si>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</si>
  <si>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</si>
  <si>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</si>
  <si>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</si>
  <si>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</si>
  <si>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</si>
  <si>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</si>
  <si>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</si>
  <si>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</si>
  <si>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</si>
  <si>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</si>
  <si>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</si>
  <si>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</si>
  <si>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</si>
  <si>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</si>
  <si>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</si>
  <si>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</si>
  <si>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</si>
  <si>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</si>
  <si>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</si>
  <si>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</si>
  <si>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</si>
  <si>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</si>
  <si>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</si>
  <si>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</si>
  <si>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</si>
  <si>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</si>
  <si>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</si>
  <si>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</si>
  <si>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</si>
  <si>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</si>
  <si>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</si>
  <si>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</si>
  <si>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</si>
  <si>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</si>
  <si>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</si>
  <si>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</si>
  <si>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</si>
  <si>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</si>
  <si>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</si>
  <si>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</si>
  <si>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</si>
  <si>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</si>
  <si>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</si>
  <si>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</si>
  <si>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</si>
  <si>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</si>
  <si>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</si>
  <si>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</si>
  <si>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</si>
  <si>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</si>
  <si>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</si>
  <si>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</si>
  <si>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</si>
  <si>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</si>
  <si>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</si>
  <si>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</si>
  <si>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</si>
  <si>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</si>
  <si>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</si>
  <si>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</si>
  <si>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</si>
  <si>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</si>
  <si>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</si>
  <si>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</si>
  <si>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</si>
  <si>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</si>
  <si>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</si>
  <si>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</si>
  <si>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</si>
  <si>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</si>
  <si>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</si>
  <si>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</si>
  <si>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</si>
  <si>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</si>
  <si>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</si>
  <si>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</si>
  <si>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</si>
  <si>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</si>
  <si>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</si>
  <si>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</si>
  <si>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</si>
  <si>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</si>
  <si>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</si>
  <si>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</si>
  <si>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</si>
  <si>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</si>
  <si>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</si>
  <si>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</si>
  <si>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</si>
  <si>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</si>
  <si>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</si>
  <si>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</si>
  <si>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</si>
  <si>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</si>
  <si>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</si>
  <si>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</si>
  <si>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</si>
  <si>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</si>
  <si>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</si>
  <si>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</si>
  <si>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</si>
  <si>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</si>
  <si>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</si>
  <si>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</si>
  <si>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</si>
  <si>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</si>
  <si>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</si>
  <si>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</si>
  <si>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</si>
  <si>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</si>
  <si>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</si>
  <si>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</si>
  <si>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</si>
  <si>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</si>
  <si>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</si>
  <si>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</si>
  <si>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</si>
  <si>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</si>
  <si>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</si>
  <si>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</si>
  <si>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</si>
  <si>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</si>
  <si>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</si>
  <si>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</si>
  <si>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</si>
  <si>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</si>
  <si>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</si>
  <si>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</si>
  <si>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</si>
  <si>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</si>
  <si>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</si>
  <si>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</si>
  <si>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</si>
  <si>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</si>
  <si>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</si>
  <si>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</si>
  <si>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</si>
  <si>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</si>
  <si>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</si>
  <si>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</si>
  <si>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</si>
  <si>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</si>
  <si>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</si>
  <si>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</si>
  <si>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</si>
  <si>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</si>
  <si>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</si>
  <si>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</si>
  <si>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</si>
  <si>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</si>
  <si>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</si>
  <si>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</si>
  <si>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</si>
  <si>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</si>
  <si>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</si>
  <si>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</si>
  <si>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</si>
  <si>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</si>
  <si>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</si>
  <si>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</si>
  <si>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</si>
  <si>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</si>
  <si>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</si>
  <si>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</si>
  <si>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</si>
  <si>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</si>
  <si>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</si>
  <si>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</si>
  <si>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</si>
  <si>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</si>
  <si>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</si>
  <si>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</si>
  <si>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</si>
  <si>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</si>
  <si>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</si>
  <si>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</si>
  <si>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</si>
  <si>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</si>
  <si>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</si>
  <si>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</si>
  <si>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</si>
  <si>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</si>
  <si>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</si>
  <si>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</si>
  <si>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</si>
  <si>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</si>
  <si>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</si>
  <si>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</si>
  <si>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</si>
  <si>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</si>
  <si>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</si>
  <si>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</si>
  <si>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</si>
  <si>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</si>
  <si>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</si>
  <si>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</si>
  <si>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</si>
  <si>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</si>
  <si>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</si>
  <si>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</si>
  <si>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</si>
  <si>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</si>
  <si>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</si>
  <si>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</si>
  <si>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</si>
  <si>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</si>
  <si>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</si>
  <si>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</si>
  <si>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</si>
  <si>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</si>
  <si>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</si>
  <si>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</si>
  <si>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</si>
  <si>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</si>
  <si>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</si>
  <si>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</si>
  <si>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</si>
  <si>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</si>
  <si>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</si>
  <si>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</si>
  <si>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</si>
  <si>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</si>
  <si>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</si>
  <si>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</si>
  <si>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</si>
  <si>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</si>
  <si>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</si>
  <si>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</si>
  <si>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</si>
  <si>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</si>
  <si>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</si>
  <si>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</si>
  <si>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</si>
  <si>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</si>
  <si>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</si>
  <si>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</si>
  <si>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</si>
  <si>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</si>
  <si>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</si>
  <si>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</si>
  <si>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</si>
  <si>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</si>
  <si>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</si>
  <si>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</si>
  <si>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</si>
  <si>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</si>
  <si>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</si>
  <si>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</si>
  <si>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</si>
  <si>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</si>
  <si>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</si>
  <si>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</si>
  <si>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</si>
  <si>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</si>
  <si>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</si>
  <si>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</si>
  <si>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</si>
  <si>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</si>
  <si>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</si>
  <si>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</si>
  <si>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</si>
  <si>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</si>
  <si>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</si>
  <si>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</si>
  <si>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</si>
  <si>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</si>
  <si>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</si>
  <si>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</si>
  <si>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</si>
  <si>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</si>
  <si>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</si>
  <si>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</si>
  <si>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</si>
  <si>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</si>
  <si>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</si>
  <si>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</si>
  <si>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</si>
  <si>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</si>
  <si>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</si>
  <si>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</si>
  <si>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</si>
  <si>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</si>
  <si>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</si>
  <si>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</si>
  <si>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</si>
  <si>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</si>
  <si>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</si>
  <si>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</si>
  <si>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</si>
  <si>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</si>
  <si>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</si>
  <si>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</si>
  <si>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</si>
  <si>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</si>
  <si>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</si>
  <si>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</si>
  <si>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</si>
  <si>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</si>
  <si>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</si>
  <si>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</si>
  <si>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</si>
  <si>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</si>
  <si>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</si>
  <si>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</si>
  <si>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</si>
  <si>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</si>
  <si>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</si>
  <si>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</si>
  <si>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</si>
  <si>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</si>
  <si>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</si>
  <si>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</si>
  <si>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</si>
  <si>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</si>
  <si>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</si>
  <si>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</si>
  <si>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</si>
  <si>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</si>
  <si>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</si>
  <si>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</si>
  <si>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</si>
  <si>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</si>
  <si>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</si>
  <si>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</si>
  <si>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</si>
  <si>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</si>
  <si>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</si>
  <si>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</si>
  <si>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</si>
  <si>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</si>
  <si>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</si>
  <si>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</si>
  <si>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</si>
  <si>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</si>
  <si>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</si>
  <si>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</si>
  <si>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</si>
  <si>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</si>
  <si>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</si>
  <si>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</si>
  <si>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</si>
  <si>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</si>
  <si>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</si>
  <si>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</si>
  <si>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</si>
  <si>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</si>
  <si>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</si>
  <si>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</si>
  <si>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</si>
  <si>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</si>
  <si>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</si>
  <si>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</si>
  <si>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</si>
  <si>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</si>
  <si>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</si>
  <si>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</si>
  <si>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</si>
  <si>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</si>
  <si>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</si>
  <si>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</si>
  <si>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</si>
  <si>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</si>
  <si>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</si>
  <si>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</si>
  <si>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</si>
  <si>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</si>
  <si>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</si>
  <si>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</si>
  <si>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</si>
  <si>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</si>
  <si>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</si>
  <si>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</si>
  <si>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</si>
  <si>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</si>
  <si>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</si>
  <si>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</si>
  <si>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</si>
  <si>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</si>
  <si>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</si>
  <si>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</si>
  <si>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</si>
  <si>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</si>
  <si>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</si>
  <si>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</si>
  <si>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</si>
  <si>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</si>
  <si>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</si>
  <si>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</si>
  <si>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</si>
  <si>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</si>
  <si>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</si>
  <si>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</si>
  <si>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</si>
  <si>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</si>
  <si>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</si>
  <si>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</si>
  <si>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</si>
  <si>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</si>
  <si>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</si>
  <si>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</si>
  <si>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</si>
  <si>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</si>
  <si>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</si>
  <si>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</si>
  <si>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</si>
  <si>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</si>
  <si>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</si>
  <si>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</si>
  <si>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</si>
  <si>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</si>
  <si>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</si>
  <si>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</si>
  <si>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</si>
  <si>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</si>
  <si>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</si>
  <si>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</si>
  <si>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</si>
  <si>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</si>
  <si>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</si>
  <si>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</si>
  <si>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</si>
  <si>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</si>
  <si>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</si>
  <si>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</si>
  <si>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</si>
  <si>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</si>
  <si>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</si>
  <si>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</si>
  <si>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</si>
  <si>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</si>
  <si>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</si>
  <si>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</si>
  <si>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</si>
  <si>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</si>
  <si>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</si>
  <si>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</si>
  <si>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</si>
  <si>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</si>
  <si>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</si>
  <si>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</si>
  <si>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</si>
  <si>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</si>
  <si>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</si>
  <si>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</si>
  <si>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</si>
  <si>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</si>
  <si>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</si>
  <si>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</si>
  <si>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</si>
  <si>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</si>
  <si>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</si>
  <si>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</si>
  <si>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</si>
  <si>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</si>
  <si>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</si>
  <si>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</si>
  <si>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</si>
  <si>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</si>
  <si>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</si>
  <si>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</si>
  <si>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</si>
  <si>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</si>
  <si>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</si>
  <si>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</si>
  <si>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</si>
  <si>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</si>
  <si>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</si>
  <si>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</si>
  <si>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</si>
  <si>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</si>
  <si>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</si>
  <si>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</si>
  <si>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</si>
  <si>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</si>
  <si>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</si>
  <si>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</si>
  <si>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</si>
  <si>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</si>
  <si>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</si>
  <si>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</si>
  <si>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</si>
  <si>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</si>
  <si>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</si>
  <si>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</si>
  <si>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</si>
  <si>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</si>
  <si>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</si>
  <si>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</si>
  <si>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</si>
  <si>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</si>
  <si>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</si>
  <si>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</si>
  <si>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</si>
  <si>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</si>
  <si>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</si>
  <si>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</si>
  <si>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</si>
  <si>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</si>
  <si>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</si>
  <si>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</si>
  <si>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</si>
  <si>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</si>
  <si>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</si>
  <si>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</si>
  <si>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</si>
  <si>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</si>
  <si>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</si>
  <si>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</si>
  <si>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</si>
  <si>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</si>
  <si>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</si>
  <si>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</si>
  <si>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</si>
  <si>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</si>
  <si>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</si>
  <si>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</si>
  <si>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</si>
  <si>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</si>
  <si>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</si>
  <si>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</si>
  <si>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</si>
  <si>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</si>
  <si>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</si>
  <si>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</si>
  <si>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</si>
  <si>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</si>
  <si>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</si>
  <si>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</si>
  <si>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</si>
  <si>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</si>
  <si>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</si>
  <si>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</si>
  <si>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</si>
  <si>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</si>
  <si>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</si>
  <si>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</si>
  <si>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</si>
  <si>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</si>
  <si>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</si>
  <si>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</si>
  <si>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</si>
  <si>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</si>
  <si>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</si>
  <si>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</si>
  <si>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</si>
  <si>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</si>
  <si>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</si>
  <si>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</si>
  <si>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</si>
  <si>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</si>
  <si>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</si>
  <si>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</si>
  <si>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</si>
  <si>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</si>
  <si>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</si>
  <si>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</si>
  <si>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</si>
  <si>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</si>
  <si>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</si>
  <si>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</si>
  <si>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</si>
  <si>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</si>
  <si>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</si>
  <si>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</si>
  <si>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</si>
  <si>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</si>
  <si>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</si>
  <si>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</si>
  <si>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</si>
  <si>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</si>
  <si>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</si>
  <si>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</si>
  <si>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</si>
  <si>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</si>
  <si>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</si>
  <si>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</si>
  <si>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</si>
  <si>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</si>
  <si>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</si>
  <si>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</si>
  <si>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</si>
  <si>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</si>
  <si>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</si>
  <si>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</si>
  <si>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</si>
  <si>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</si>
  <si>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</si>
  <si>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</si>
  <si>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</si>
  <si>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</si>
  <si>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</si>
  <si>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</si>
  <si>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</si>
  <si>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</si>
  <si>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</si>
  <si>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</si>
  <si>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</si>
  <si>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</si>
  <si>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</si>
  <si>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</si>
  <si>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</si>
  <si>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</si>
  <si>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</si>
  <si>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</si>
  <si>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</si>
  <si>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</si>
  <si>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</si>
  <si>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</si>
  <si>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</si>
  <si>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</si>
  <si>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</si>
  <si>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</si>
  <si>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</si>
  <si>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</si>
  <si>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</si>
  <si>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</si>
  <si>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</si>
  <si>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</si>
  <si>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</si>
  <si>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</si>
  <si>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</si>
  <si>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</si>
  <si>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</si>
  <si>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</si>
  <si>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</si>
  <si>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</si>
  <si>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</si>
  <si>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</si>
  <si>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</si>
  <si>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</si>
  <si>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</si>
  <si>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</si>
  <si>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</si>
  <si>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</si>
  <si>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</si>
  <si>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</si>
  <si>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</si>
  <si>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</si>
  <si>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</si>
  <si>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</si>
  <si>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</si>
  <si>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</si>
  <si>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</si>
  <si>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</si>
  <si>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</si>
  <si>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</si>
  <si>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</si>
  <si>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</si>
  <si>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</si>
  <si>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</si>
  <si>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</si>
  <si>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</si>
  <si>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</si>
  <si>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</si>
  <si>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</si>
  <si>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</si>
  <si>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</si>
  <si>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</si>
  <si>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</si>
  <si>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</si>
  <si>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</si>
  <si>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</si>
  <si>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</si>
  <si>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</si>
  <si>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</si>
  <si>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</si>
  <si>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</si>
  <si>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</si>
  <si>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</si>
  <si>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</si>
  <si>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</si>
  <si>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</si>
  <si>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</si>
  <si>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</si>
  <si>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</si>
  <si>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</si>
  <si>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</si>
  <si>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</si>
  <si>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</si>
  <si>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</si>
  <si>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</si>
  <si>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</si>
  <si>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</si>
  <si>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</si>
  <si>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</si>
  <si>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</si>
  <si>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</si>
  <si>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</si>
  <si>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</si>
  <si>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</si>
  <si>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</si>
  <si>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</si>
  <si>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</si>
  <si>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</si>
  <si>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</si>
  <si>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</si>
  <si>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</si>
  <si>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</si>
  <si>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</si>
  <si>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</si>
  <si>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</si>
  <si>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</si>
  <si>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</si>
  <si>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</si>
  <si>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</si>
  <si>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</si>
  <si>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</si>
  <si>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</si>
  <si>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</si>
  <si>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</si>
  <si>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</si>
  <si>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</si>
  <si>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</si>
  <si>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</si>
  <si>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</si>
  <si>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</si>
  <si>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</si>
  <si>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</si>
  <si>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</si>
  <si>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</si>
  <si>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</si>
  <si>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</si>
  <si>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</si>
  <si>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</si>
  <si>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</si>
  <si>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</si>
  <si>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</si>
  <si>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</si>
  <si>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</si>
  <si>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</si>
  <si>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</si>
  <si>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</si>
  <si>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</si>
  <si>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</si>
  <si>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</si>
  <si>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</si>
  <si>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</si>
  <si>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</si>
  <si>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</si>
  <si>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</si>
  <si>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</si>
  <si>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</si>
  <si>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</si>
  <si>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</si>
  <si>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</si>
  <si>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</si>
  <si>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</si>
  <si>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</si>
  <si>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</si>
  <si>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</si>
  <si>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</si>
  <si>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</si>
  <si>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</si>
  <si>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</si>
  <si>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</si>
  <si>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</si>
  <si>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</si>
  <si>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</si>
  <si>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</si>
  <si>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</si>
  <si>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</si>
  <si>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</si>
  <si>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</si>
  <si>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</si>
  <si>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</si>
  <si>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</si>
  <si>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</si>
  <si>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</si>
  <si>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</si>
  <si>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</si>
  <si>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</si>
  <si>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</si>
  <si>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</si>
  <si>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</si>
  <si>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</si>
  <si>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</si>
  <si>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</si>
  <si>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</si>
  <si>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</si>
  <si>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</si>
  <si>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</si>
  <si>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</si>
  <si>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</si>
  <si>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</si>
  <si>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</si>
  <si>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</si>
  <si>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</si>
  <si>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</si>
  <si>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</si>
  <si>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</si>
  <si>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</si>
  <si>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</si>
  <si>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</si>
  <si>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</si>
  <si>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</si>
  <si>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</si>
  <si>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</si>
  <si>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</si>
  <si>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</si>
  <si>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</si>
  <si>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</si>
  <si>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</si>
  <si>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</si>
  <si>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</si>
  <si>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</si>
  <si>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</si>
  <si>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</si>
  <si>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</si>
  <si>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</si>
  <si>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</si>
  <si>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</si>
  <si>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</si>
  <si>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</si>
  <si>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</si>
  <si>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</si>
  <si>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</si>
  <si>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</si>
  <si>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</si>
  <si>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</si>
  <si>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</si>
  <si>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</si>
  <si>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</si>
  <si>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</si>
  <si>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</si>
  <si>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</si>
  <si>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</si>
  <si>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</si>
  <si>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</si>
  <si>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</si>
  <si>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</si>
  <si>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</si>
  <si>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</si>
  <si>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</si>
  <si>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</si>
  <si>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</si>
  <si>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</si>
  <si>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</si>
  <si>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</si>
  <si>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</si>
  <si>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</si>
  <si>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</si>
  <si>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</si>
  <si>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</si>
  <si>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</si>
  <si>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</si>
  <si>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</si>
  <si>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</si>
  <si>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</si>
  <si>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</si>
  <si>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</si>
  <si>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</si>
  <si>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</si>
  <si>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</si>
  <si>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</si>
  <si>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</si>
  <si>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</si>
  <si>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</si>
  <si>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</si>
  <si>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</si>
  <si>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</si>
  <si>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</si>
  <si>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</si>
  <si>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</si>
  <si>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</si>
  <si>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</si>
  <si>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</si>
  <si>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</si>
  <si>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</si>
  <si>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</si>
  <si>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</si>
  <si>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</si>
  <si>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</si>
  <si>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</si>
  <si>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</si>
  <si>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</si>
  <si>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</si>
  <si>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</si>
  <si>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</si>
  <si>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</si>
  <si>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</si>
  <si>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</si>
  <si>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</si>
  <si>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</si>
  <si>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</si>
  <si>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</si>
  <si>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</si>
  <si>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</si>
  <si>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</si>
  <si>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</si>
  <si>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</si>
  <si>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</si>
  <si>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</si>
  <si>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</si>
  <si>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</si>
  <si>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</si>
  <si>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</si>
  <si>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</si>
  <si>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</si>
  <si>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</si>
  <si>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</si>
  <si>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</si>
  <si>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</si>
  <si>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</si>
  <si>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</si>
  <si>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</si>
  <si>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</si>
  <si>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</si>
  <si>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</si>
  <si>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</si>
  <si>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</si>
  <si>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</si>
  <si>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</si>
  <si>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</si>
  <si>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</si>
  <si>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</si>
  <si>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</si>
  <si>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</si>
  <si>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</si>
  <si>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</si>
  <si>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</si>
  <si>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</si>
  <si>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</si>
  <si>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</si>
  <si>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</si>
  <si>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</si>
  <si>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</si>
  <si>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</si>
  <si>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</si>
  <si>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</si>
  <si>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</si>
  <si>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</si>
  <si>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</si>
  <si>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</si>
  <si>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</si>
  <si>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</si>
  <si>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</si>
  <si>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</si>
  <si>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</si>
  <si>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</si>
  <si>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</si>
  <si>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</si>
  <si>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</si>
  <si>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</si>
  <si>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</si>
  <si>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</si>
  <si>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</si>
  <si>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</si>
  <si>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</si>
  <si>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</si>
  <si>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</si>
  <si>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</si>
  <si>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</si>
  <si>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</si>
  <si>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</si>
  <si>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</si>
  <si>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</si>
  <si>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</si>
  <si>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</si>
  <si>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</si>
  <si>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</si>
  <si>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</si>
  <si>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</si>
  <si>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</si>
  <si>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</si>
  <si>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</si>
  <si>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</si>
  <si>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</si>
  <si>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</si>
  <si>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</si>
  <si>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</si>
  <si>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</si>
  <si>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</si>
  <si>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</si>
  <si>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</si>
  <si>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</si>
  <si>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</si>
  <si>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</si>
  <si>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</si>
  <si>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</si>
  <si>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</si>
  <si>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</si>
  <si>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</si>
  <si>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</si>
  <si>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</si>
  <si>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</si>
  <si>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</si>
  <si>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</si>
  <si>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</si>
  <si>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</si>
  <si>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</si>
  <si>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</si>
  <si>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</si>
  <si>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</si>
  <si>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</si>
  <si>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</si>
  <si>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</si>
  <si>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</si>
  <si>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</si>
  <si>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</si>
  <si>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</si>
  <si>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</si>
  <si>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</si>
  <si>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</si>
  <si>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</si>
  <si>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</si>
  <si>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</si>
  <si>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</si>
  <si>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</si>
  <si>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</si>
  <si>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</si>
  <si>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</si>
  <si>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</si>
  <si>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</si>
  <si>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</si>
  <si>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</si>
  <si>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</si>
  <si>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</si>
  <si>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</si>
  <si>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</si>
  <si>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</si>
  <si>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</si>
  <si>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</si>
  <si>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</si>
  <si>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</si>
  <si>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</si>
  <si>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</si>
  <si>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</si>
  <si>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</si>
  <si>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</si>
  <si>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</si>
  <si>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</si>
  <si>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</si>
  <si>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</si>
  <si>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</si>
  <si>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</si>
  <si>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</si>
  <si>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</si>
  <si>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</si>
  <si>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</si>
  <si>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</si>
  <si>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</si>
  <si>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</si>
  <si>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</si>
  <si>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</si>
  <si>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</si>
  <si>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</si>
  <si>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</si>
  <si>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</si>
  <si>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</si>
  <si>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</si>
  <si>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</si>
  <si>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</si>
  <si>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</si>
  <si>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</si>
  <si>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</si>
  <si>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</si>
  <si>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</si>
  <si>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</si>
  <si>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</si>
  <si>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</si>
  <si>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</si>
  <si>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</si>
  <si>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</si>
  <si>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</si>
  <si>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</si>
  <si>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</si>
  <si>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</si>
  <si>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</si>
  <si>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</si>
  <si>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</si>
  <si>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</si>
  <si>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</si>
  <si>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</si>
  <si>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</si>
  <si>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</si>
  <si>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</si>
  <si>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</si>
  <si>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</si>
  <si>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</si>
  <si>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</si>
  <si>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</si>
  <si>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</si>
  <si>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</si>
  <si>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</si>
  <si>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</si>
  <si>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</si>
  <si>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</si>
  <si>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</si>
  <si>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</si>
  <si>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</si>
  <si>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</si>
  <si>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</si>
  <si>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</si>
  <si>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</si>
  <si>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</si>
  <si>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</si>
  <si>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</si>
  <si>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</si>
  <si>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</si>
  <si>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</si>
  <si>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</si>
  <si>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</si>
  <si>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</si>
  <si>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</si>
  <si>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</si>
  <si>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</si>
  <si>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</si>
  <si>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</si>
  <si>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</si>
  <si>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</si>
  <si>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</si>
  <si>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</si>
  <si>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</si>
  <si>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</si>
  <si>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</si>
  <si>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</si>
  <si>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</si>
  <si>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</si>
  <si>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</si>
  <si>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</si>
  <si>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</si>
  <si>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</si>
  <si>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</si>
  <si>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</si>
  <si>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</si>
  <si>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</si>
  <si>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</si>
  <si>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</si>
  <si>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</si>
  <si>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</si>
  <si>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</si>
  <si>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</si>
  <si>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</si>
  <si>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</si>
  <si>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</si>
  <si>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</si>
  <si>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</si>
  <si>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</si>
  <si>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</si>
  <si>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</si>
  <si>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</si>
  <si>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</si>
  <si>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</si>
  <si>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</si>
  <si>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</si>
  <si>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</si>
  <si>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</si>
  <si>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</si>
  <si>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</si>
  <si>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</si>
  <si>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</si>
  <si>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</si>
  <si>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</si>
  <si>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</si>
  <si>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</si>
  <si>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</si>
  <si>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</si>
  <si>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</si>
  <si>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</si>
  <si>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</si>
  <si>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</si>
  <si>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</si>
  <si>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</si>
  <si>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</si>
  <si>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</si>
  <si>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</si>
  <si>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</si>
  <si>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</si>
  <si>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</si>
  <si>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</si>
  <si>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</si>
  <si>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</si>
  <si>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</si>
  <si>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</si>
  <si>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</si>
  <si>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</si>
  <si>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</si>
  <si>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</si>
  <si>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</si>
  <si>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</si>
  <si>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</si>
  <si>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</si>
  <si>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</si>
  <si>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</si>
  <si>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</si>
  <si>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</si>
  <si>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</si>
  <si>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</si>
  <si>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</si>
  <si>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</si>
  <si>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</si>
  <si>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</si>
  <si>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</si>
  <si>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</si>
  <si>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</si>
  <si>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</si>
  <si>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</si>
  <si>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</si>
  <si>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</si>
  <si>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</si>
  <si>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</si>
  <si>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</si>
  <si>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</si>
  <si>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</si>
  <si>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</si>
  <si>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</si>
  <si>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</si>
  <si>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</si>
  <si>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</si>
  <si>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</si>
  <si>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</si>
  <si>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</si>
  <si>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</si>
  <si>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</si>
  <si>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</si>
  <si>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</si>
  <si>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</si>
  <si>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</si>
  <si>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</si>
  <si>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</si>
  <si>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</si>
  <si>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</si>
  <si>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</si>
  <si>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</si>
  <si>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</si>
  <si>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</si>
  <si>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</si>
  <si>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</si>
  <si>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</si>
  <si>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</si>
  <si>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</si>
  <si>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</si>
  <si>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</si>
  <si>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</si>
  <si>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</si>
  <si>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</si>
  <si>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</si>
  <si>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</si>
  <si>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</si>
  <si>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</si>
  <si>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</si>
  <si>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</si>
  <si>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</si>
  <si>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</si>
  <si>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</si>
  <si>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</si>
  <si>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</si>
  <si>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</si>
  <si>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</si>
  <si>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</si>
  <si>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</si>
  <si>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</si>
  <si>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</si>
  <si>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</si>
  <si>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</si>
  <si>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</si>
  <si>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</si>
  <si>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</si>
  <si>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</si>
  <si>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</si>
  <si>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</si>
  <si>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</si>
  <si>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</si>
  <si>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</si>
  <si>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</si>
  <si>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</si>
  <si>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</si>
  <si>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</si>
  <si>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</si>
  <si>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</si>
  <si>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</si>
  <si>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</si>
  <si>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</si>
  <si>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</si>
  <si>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</si>
  <si>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</si>
  <si>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</si>
  <si>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</si>
  <si>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</si>
  <si>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</si>
  <si>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</si>
  <si>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</si>
  <si>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</si>
  <si>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</si>
  <si>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</si>
  <si>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</si>
  <si>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</si>
  <si>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</si>
  <si>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</si>
  <si>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</si>
  <si>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</si>
  <si>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</si>
  <si>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</si>
  <si>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</si>
  <si>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</si>
  <si>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</si>
  <si>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</si>
  <si>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</si>
  <si>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</si>
  <si>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</si>
  <si>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</si>
  <si>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</si>
  <si>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</si>
  <si>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</si>
  <si>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</si>
  <si>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</si>
  <si>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</si>
  <si>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</si>
  <si>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</si>
  <si>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</si>
  <si>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</si>
  <si>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</si>
  <si>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</si>
  <si>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</si>
  <si>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</si>
  <si>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</si>
  <si>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</si>
  <si>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</si>
  <si>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</si>
  <si>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</si>
  <si>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</si>
  <si>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</si>
  <si>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</si>
  <si>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</si>
  <si>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</si>
  <si>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</si>
  <si>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</si>
  <si>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</si>
  <si>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</si>
  <si>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</si>
  <si>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</si>
  <si>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</si>
  <si>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</si>
  <si>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</si>
  <si>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</si>
  <si>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</si>
  <si>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</si>
  <si>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</si>
  <si>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</si>
  <si>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</si>
  <si>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</si>
  <si>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</si>
  <si>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</si>
  <si>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</si>
  <si>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</si>
  <si>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</si>
  <si>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</si>
  <si>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</si>
  <si>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</si>
  <si>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</si>
  <si>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</si>
  <si>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</si>
  <si>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</si>
  <si>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</si>
  <si>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</si>
  <si>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</si>
  <si>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</si>
  <si>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</si>
  <si>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</si>
  <si>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</si>
  <si>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</si>
  <si>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</si>
  <si>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</si>
  <si>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</si>
  <si>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</si>
  <si>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</si>
  <si>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</si>
  <si>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</si>
  <si>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</si>
  <si>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</si>
  <si>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</si>
  <si>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</si>
  <si>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</si>
  <si>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</si>
  <si>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</si>
  <si>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</si>
  <si>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</si>
  <si>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</si>
  <si>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</si>
  <si>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</si>
  <si>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</si>
  <si>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</si>
  <si>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</si>
  <si>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</si>
  <si>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</si>
  <si>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</si>
  <si>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</si>
  <si>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</si>
  <si>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</si>
  <si>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</si>
  <si>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</si>
  <si>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</si>
  <si>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</si>
  <si>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</si>
  <si>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</si>
  <si>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</si>
  <si>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</si>
  <si>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</si>
  <si>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</si>
  <si>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</si>
  <si>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</si>
  <si>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</si>
  <si>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</si>
  <si>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</si>
  <si>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</si>
  <si>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</si>
  <si>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</si>
  <si>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</si>
  <si>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</si>
  <si>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</si>
  <si>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</si>
  <si>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</si>
  <si>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</si>
  <si>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</si>
  <si>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</si>
  <si>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</si>
  <si>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</si>
  <si>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</si>
  <si>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</si>
  <si>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</si>
  <si>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</si>
  <si>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</si>
  <si>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</si>
  <si>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</si>
  <si>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</si>
  <si>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</si>
  <si>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</si>
  <si>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</si>
  <si>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</si>
  <si>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</si>
  <si>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</si>
  <si>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</si>
  <si>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</si>
  <si>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</si>
  <si>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</si>
  <si>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</si>
  <si>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</si>
  <si>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</si>
  <si>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</si>
  <si>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</si>
  <si>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</si>
  <si>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</si>
  <si>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</si>
  <si>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</si>
  <si>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</si>
  <si>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</si>
  <si>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</si>
  <si>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</si>
  <si>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</si>
  <si>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</si>
  <si>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</si>
  <si>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</si>
  <si>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</si>
  <si>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</si>
  <si>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</si>
  <si>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</si>
  <si>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</si>
  <si>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</si>
  <si>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</si>
  <si>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</si>
  <si>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</si>
  <si>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</si>
  <si>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</si>
  <si>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</si>
  <si>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</si>
  <si>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</si>
  <si>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</si>
  <si>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</si>
  <si>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</si>
  <si>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</si>
  <si>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</si>
  <si>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</si>
  <si>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</si>
  <si>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</si>
  <si>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</si>
  <si>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</si>
  <si>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</si>
  <si>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</si>
  <si>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</si>
  <si>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</si>
  <si>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</si>
  <si>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</si>
  <si>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</si>
  <si>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</si>
  <si>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</si>
  <si>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</si>
  <si>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</si>
  <si>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</si>
  <si>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</si>
  <si>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</si>
  <si>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</si>
  <si>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</si>
  <si>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</si>
  <si>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</si>
  <si>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</si>
  <si>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</si>
  <si>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</si>
  <si>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</si>
  <si>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</si>
  <si>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</si>
  <si>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</si>
  <si>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</si>
  <si>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</si>
  <si>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</si>
  <si>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</si>
  <si>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</si>
  <si>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</si>
  <si>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</si>
  <si>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</si>
  <si>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</si>
  <si>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</si>
  <si>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</si>
  <si>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</si>
  <si>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</si>
  <si>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</si>
  <si>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</si>
  <si>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</si>
  <si>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</si>
  <si>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</si>
  <si>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</si>
  <si>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</si>
  <si>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</si>
  <si>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</si>
  <si>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</si>
  <si>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</si>
  <si>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</si>
  <si>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</si>
  <si>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</si>
  <si>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</si>
  <si>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</si>
  <si>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</si>
  <si>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</si>
  <si>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</si>
  <si>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</si>
  <si>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</si>
  <si>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</si>
  <si>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</si>
  <si>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</si>
  <si>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</si>
  <si>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</si>
  <si>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</si>
  <si>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</si>
  <si>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</si>
  <si>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</si>
  <si>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</si>
  <si>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</si>
  <si>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</si>
  <si>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</si>
  <si>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</si>
  <si>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</si>
  <si>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</si>
  <si>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</si>
  <si>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</si>
  <si>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</si>
  <si>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</si>
  <si>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</si>
  <si>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</si>
  <si>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</si>
  <si>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</si>
  <si>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</si>
  <si>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</si>
  <si>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</si>
  <si>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</si>
  <si>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</si>
  <si>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</si>
  <si>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</si>
  <si>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</si>
  <si>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</si>
  <si>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</si>
  <si>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</si>
  <si>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</si>
  <si>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</si>
  <si>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</si>
  <si>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</si>
  <si>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</si>
  <si>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</si>
  <si>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</si>
  <si>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</si>
  <si>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</si>
  <si>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</si>
  <si>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</si>
  <si>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</si>
  <si>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</si>
  <si>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</si>
  <si>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</si>
  <si>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</si>
  <si>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</si>
  <si>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</si>
  <si>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</si>
  <si>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</si>
  <si>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</si>
  <si>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</si>
  <si>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</si>
  <si>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</si>
  <si>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</si>
  <si>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</si>
  <si>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</si>
  <si>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</si>
  <si>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</si>
  <si>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</si>
  <si>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</si>
  <si>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</si>
  <si>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</si>
  <si>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</si>
  <si>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</si>
  <si>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</si>
  <si>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</si>
  <si>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</si>
  <si>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</si>
  <si>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</si>
  <si>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</si>
  <si>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</si>
  <si>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</si>
  <si>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</si>
  <si>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</si>
  <si>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</si>
  <si>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</si>
  <si>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</si>
  <si>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</si>
  <si>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</si>
  <si>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</si>
  <si>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</si>
  <si>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</si>
  <si>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</si>
  <si>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</si>
  <si>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</si>
  <si>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</si>
  <si>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</si>
  <si>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</si>
  <si>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</si>
  <si>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</si>
  <si>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</si>
  <si>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</si>
  <si>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</si>
  <si>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</si>
  <si>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</si>
  <si>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</si>
  <si>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</si>
  <si>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</si>
  <si>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</si>
  <si>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</si>
  <si>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</si>
  <si>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</si>
  <si>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</si>
  <si>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</si>
  <si>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</si>
  <si>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</si>
  <si>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</si>
  <si>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</si>
  <si>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</si>
  <si>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</si>
  <si>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</si>
  <si>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</si>
  <si>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</si>
  <si>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</si>
  <si>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</si>
  <si>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</si>
  <si>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</si>
  <si>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</si>
  <si>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</si>
  <si>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</si>
  <si>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</si>
  <si>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</si>
  <si>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</si>
  <si>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</si>
  <si>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</si>
  <si>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</si>
  <si>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</si>
  <si>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</si>
  <si>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</si>
  <si>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</si>
  <si>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</si>
  <si>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</si>
  <si>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</si>
  <si>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</si>
  <si>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</si>
  <si>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</si>
  <si>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</si>
  <si>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</si>
  <si>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</si>
  <si>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</si>
  <si>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</si>
  <si>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</si>
  <si>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</si>
  <si>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</si>
  <si>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</si>
  <si>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</si>
  <si>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</si>
  <si>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</si>
  <si>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</si>
  <si>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</si>
  <si>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</si>
  <si>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</si>
  <si>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</si>
  <si>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</si>
  <si>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</si>
  <si>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</si>
  <si>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</si>
  <si>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</si>
  <si>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</si>
  <si>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</si>
  <si>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</si>
  <si>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</si>
  <si>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</si>
  <si>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</si>
  <si>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</si>
  <si>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</si>
  <si>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</si>
  <si>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</si>
  <si>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</si>
  <si>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</si>
  <si>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</si>
  <si>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</si>
  <si>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</si>
  <si>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</si>
  <si>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</si>
  <si>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</si>
  <si>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</si>
  <si>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</si>
  <si>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</si>
  <si>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</si>
  <si>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</si>
  <si>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</si>
  <si>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</si>
  <si>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</si>
  <si>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</si>
  <si>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</si>
  <si>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</si>
  <si>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</si>
  <si>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</si>
  <si>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</si>
  <si>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</si>
  <si>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</si>
  <si>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</si>
  <si>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</si>
  <si>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</si>
  <si>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</si>
  <si>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</si>
  <si>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</si>
  <si>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</si>
  <si>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</si>
  <si>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</si>
  <si>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</si>
  <si>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</si>
  <si>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</si>
  <si>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</si>
  <si>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</si>
  <si>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</si>
  <si>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</si>
  <si>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</si>
  <si>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</si>
  <si>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</si>
  <si>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</si>
  <si>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</si>
  <si>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</si>
  <si>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</si>
  <si>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</si>
  <si>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</si>
  <si>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</si>
  <si>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</si>
  <si>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</si>
  <si>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</si>
  <si>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</si>
  <si>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</si>
  <si>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</si>
  <si>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</si>
  <si>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</si>
  <si>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</si>
  <si>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</si>
  <si>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</si>
  <si>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</si>
  <si>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</si>
  <si>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</si>
  <si>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</si>
  <si>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</si>
  <si>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</si>
  <si>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</si>
  <si>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</si>
  <si>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</si>
  <si>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</si>
  <si>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</si>
  <si>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</si>
  <si>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</si>
  <si>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</si>
  <si>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</si>
  <si>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</si>
  <si>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</si>
  <si>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</si>
  <si>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</si>
  <si>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</si>
  <si>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</si>
  <si>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</si>
  <si>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</si>
  <si>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</si>
  <si>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</si>
  <si>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</si>
  <si>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</si>
  <si>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</si>
  <si>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</si>
  <si>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</si>
  <si>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</si>
  <si>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</si>
  <si>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</si>
  <si>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</si>
  <si>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</si>
  <si>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</si>
  <si>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</si>
  <si>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</si>
  <si>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</si>
  <si>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</si>
  <si>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</si>
  <si>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</si>
  <si>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</si>
  <si>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</si>
  <si>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</si>
  <si>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</si>
  <si>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</si>
  <si>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</si>
  <si>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</si>
  <si>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</si>
  <si>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</si>
  <si>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</si>
  <si>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</si>
  <si>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</si>
  <si>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</si>
  <si>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</si>
  <si>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</si>
  <si>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</si>
  <si>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</si>
  <si>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</si>
  <si>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</si>
  <si>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</si>
  <si>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</si>
  <si>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</si>
  <si>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</si>
  <si>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</si>
  <si>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</si>
  <si>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</si>
  <si>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</si>
  <si>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</si>
  <si>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</si>
  <si>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</si>
  <si>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</si>
  <si>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</si>
  <si>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</si>
  <si>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</si>
  <si>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</si>
  <si>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</si>
  <si>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</si>
  <si>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</si>
  <si>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</si>
  <si>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</si>
  <si>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</si>
  <si>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</si>
  <si>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</si>
  <si>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</si>
  <si>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</si>
  <si>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</si>
  <si>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</si>
  <si>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</si>
  <si>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</si>
  <si>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</si>
  <si>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</si>
  <si>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</si>
  <si>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</si>
  <si>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</si>
  <si>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</si>
  <si>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</si>
  <si>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</si>
  <si>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</si>
  <si>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</si>
  <si>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</si>
  <si>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</si>
  <si>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</si>
  <si>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</si>
  <si>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</si>
  <si>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</si>
  <si>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</si>
  <si>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</si>
  <si>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</si>
  <si>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</si>
  <si>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</si>
  <si>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</si>
  <si>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</si>
  <si>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</si>
  <si>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</si>
  <si>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</si>
  <si>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</si>
  <si>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</si>
  <si>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</si>
  <si>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</si>
  <si>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</si>
  <si>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</si>
  <si>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</si>
  <si>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</si>
  <si>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</si>
  <si>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</si>
  <si>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</si>
  <si>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</si>
  <si>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</si>
  <si>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</si>
  <si>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</si>
  <si>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</si>
  <si>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</si>
  <si>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</si>
  <si>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</si>
  <si>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</si>
  <si>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</si>
  <si>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</si>
  <si>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</si>
  <si>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</si>
  <si>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</si>
  <si>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</si>
  <si>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</si>
  <si>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</si>
  <si>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</si>
  <si>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</si>
  <si>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</si>
  <si>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</si>
  <si>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</si>
  <si>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</si>
  <si>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</si>
  <si>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</si>
  <si>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</si>
  <si>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</si>
  <si>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</si>
  <si>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</si>
  <si>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</si>
  <si>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</si>
  <si>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</si>
  <si>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</si>
  <si>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</si>
  <si>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</si>
  <si>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</si>
  <si>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</si>
  <si>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</si>
  <si>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</si>
  <si>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</si>
  <si>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</si>
  <si>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</si>
  <si>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</si>
  <si>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</si>
  <si>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</si>
  <si>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</si>
  <si>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</si>
  <si>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</si>
  <si>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</si>
  <si>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</si>
  <si>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</si>
  <si>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</si>
  <si>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</si>
  <si>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</si>
  <si>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</si>
  <si>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</si>
  <si>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</si>
  <si>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</si>
  <si>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</si>
  <si>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</si>
  <si>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</si>
  <si>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</si>
  <si>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</si>
  <si>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</si>
  <si>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</si>
  <si>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</si>
  <si>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</si>
  <si>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</si>
  <si>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</si>
  <si>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</si>
  <si>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</si>
  <si>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</si>
  <si>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</si>
  <si>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</si>
  <si>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</si>
  <si>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</si>
  <si>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</si>
  <si>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</si>
  <si>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</si>
  <si>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</si>
  <si>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</si>
  <si>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</si>
  <si>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</si>
  <si>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</si>
  <si>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</si>
  <si>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</si>
  <si>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</si>
  <si>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</si>
  <si>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</si>
  <si>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</si>
  <si>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</si>
  <si>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</si>
  <si>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</si>
  <si>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</si>
  <si>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</si>
  <si>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</si>
  <si>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</si>
  <si>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</si>
  <si>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</si>
  <si>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</si>
  <si>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</si>
  <si>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</si>
  <si>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</si>
  <si>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</si>
  <si>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</si>
  <si>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</si>
  <si>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</si>
  <si>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</si>
  <si>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</si>
  <si>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</si>
  <si>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</si>
  <si>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</si>
  <si>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</si>
  <si>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</si>
  <si>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</si>
  <si>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</si>
  <si>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</si>
  <si>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</si>
  <si>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</si>
  <si>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</si>
  <si>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</si>
  <si>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</si>
  <si>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</si>
  <si>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</si>
  <si>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</si>
  <si>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</si>
  <si>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</si>
  <si>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</si>
  <si>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</si>
  <si>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</si>
  <si>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</si>
  <si>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</si>
  <si>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</si>
  <si>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</si>
  <si>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</si>
  <si>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</si>
  <si>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</si>
  <si>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</si>
  <si>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</si>
  <si>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</si>
  <si>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</si>
  <si>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</si>
  <si>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</si>
  <si>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</si>
  <si>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</si>
  <si>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</si>
  <si>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</si>
  <si>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</si>
  <si>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</si>
  <si>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</si>
  <si>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</si>
  <si>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</si>
  <si>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</si>
  <si>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</si>
  <si>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</si>
  <si>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</si>
  <si>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</si>
  <si>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</si>
  <si>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</si>
  <si>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</si>
  <si>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</si>
  <si>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</si>
  <si>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</si>
  <si>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</si>
  <si>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</si>
  <si>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</si>
  <si>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</si>
  <si>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</si>
  <si>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</si>
  <si>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</si>
  <si>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</si>
  <si>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</si>
  <si>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</si>
  <si>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</si>
  <si>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</si>
  <si>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</si>
  <si>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</si>
  <si>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</si>
  <si>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</si>
  <si>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</si>
  <si>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</si>
  <si>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</si>
  <si>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</si>
  <si>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</si>
  <si>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</si>
  <si>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</si>
  <si>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</si>
  <si>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</si>
  <si>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</si>
  <si>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</si>
  <si>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</si>
  <si>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</si>
  <si>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</si>
  <si>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</si>
  <si>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</si>
  <si>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</si>
  <si>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</si>
  <si>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</si>
  <si>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</si>
  <si>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</si>
  <si>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</si>
  <si>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</si>
  <si>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</si>
  <si>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</si>
  <si>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</si>
  <si>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</si>
  <si>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</si>
  <si>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</si>
  <si>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</si>
  <si>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</si>
  <si>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</si>
  <si>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</si>
  <si>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</si>
  <si>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</si>
  <si>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</si>
  <si>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</si>
  <si>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</si>
  <si>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</si>
  <si>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</si>
  <si>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</si>
  <si>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</si>
  <si>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</si>
  <si>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</si>
  <si>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</si>
  <si>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</si>
  <si>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</si>
  <si>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</si>
  <si>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</si>
  <si>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</si>
  <si>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</si>
  <si>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</si>
  <si>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</si>
  <si>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</si>
  <si>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</si>
  <si>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</si>
  <si>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</si>
  <si>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</si>
  <si>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</si>
  <si>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</si>
  <si>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</si>
  <si>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</si>
  <si>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</si>
  <si>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</si>
  <si>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</si>
  <si>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</si>
  <si>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</si>
  <si>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</si>
  <si>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</si>
  <si>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</si>
  <si>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</si>
  <si>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</si>
  <si>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</si>
  <si>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</si>
  <si>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</si>
  <si>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</si>
  <si>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</si>
  <si>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</si>
  <si>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</si>
  <si>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</si>
  <si>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</si>
  <si>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</si>
  <si>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</si>
  <si>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</si>
  <si>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</si>
  <si>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</si>
  <si>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</si>
  <si>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</si>
  <si>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</si>
  <si>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</si>
  <si>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</si>
  <si>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</si>
  <si>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</si>
  <si>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</si>
  <si>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</si>
  <si>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</si>
  <si>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</si>
  <si>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</si>
  <si>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</si>
  <si>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</si>
  <si>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</si>
  <si>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</si>
  <si>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</si>
  <si>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</si>
  <si>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</si>
  <si>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</si>
  <si>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</si>
  <si>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</si>
  <si>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</si>
  <si>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</si>
  <si>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</si>
  <si>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</si>
  <si>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</si>
  <si>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</si>
  <si>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</si>
  <si>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</si>
  <si>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</si>
  <si>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</si>
  <si>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</si>
  <si>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</si>
  <si>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</si>
  <si>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</si>
  <si>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</si>
  <si>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</si>
  <si>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</si>
  <si>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</si>
  <si>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</si>
  <si>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</si>
  <si>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</si>
  <si>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</si>
  <si>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</si>
  <si>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</si>
  <si>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</si>
  <si>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</si>
  <si>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</si>
  <si>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</si>
  <si>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</si>
  <si>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</si>
  <si>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</si>
  <si>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</si>
  <si>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</si>
  <si>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</si>
  <si>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</si>
  <si>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</si>
  <si>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</si>
  <si>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</si>
  <si>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</si>
  <si>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</si>
  <si>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</si>
  <si>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</si>
  <si>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</si>
  <si>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</si>
  <si>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</si>
  <si>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</si>
  <si>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</si>
  <si>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</si>
  <si>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</si>
  <si>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</si>
  <si>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</si>
  <si>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</si>
  <si>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</si>
  <si>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</si>
  <si>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</si>
  <si>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</si>
  <si>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</si>
  <si>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</si>
  <si>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</si>
  <si>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</si>
  <si>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</si>
  <si>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</si>
  <si>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</si>
  <si>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</si>
  <si>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</si>
  <si>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</si>
  <si>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</si>
  <si>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</si>
  <si>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</si>
  <si>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</si>
  <si>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</si>
  <si>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</si>
  <si>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</si>
  <si>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</si>
  <si>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</si>
  <si>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</si>
  <si>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</si>
  <si>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</si>
  <si>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</si>
  <si>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</si>
  <si>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</si>
  <si>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</si>
  <si>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</si>
  <si>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</si>
  <si>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</si>
  <si>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</si>
  <si>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</si>
  <si>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</si>
  <si>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</si>
  <si>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</si>
  <si>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</si>
  <si>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</si>
  <si>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</si>
  <si>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</si>
  <si>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</si>
  <si>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</si>
  <si>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</si>
  <si>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</si>
  <si>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</si>
  <si>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</si>
  <si>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</si>
  <si>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</si>
  <si>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</si>
  <si>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</si>
  <si>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</si>
  <si>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</si>
  <si>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</si>
  <si>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</si>
  <si>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</si>
  <si>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</si>
  <si>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</si>
  <si>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</si>
  <si>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</si>
  <si>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</si>
  <si>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</si>
  <si>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</si>
  <si>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</si>
  <si>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</si>
  <si>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</si>
  <si>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</si>
  <si>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</si>
  <si>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</si>
  <si>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</si>
  <si>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</si>
  <si>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</si>
  <si>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</si>
  <si>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</si>
  <si>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</si>
  <si>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</si>
  <si>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</si>
  <si>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</si>
  <si>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</si>
  <si>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</si>
  <si>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</si>
  <si>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</si>
  <si>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</si>
  <si>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</si>
  <si>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</si>
  <si>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</si>
  <si>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</si>
  <si>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</si>
  <si>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</si>
  <si>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</si>
  <si>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</si>
  <si>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</si>
  <si>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</si>
  <si>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</si>
  <si>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</si>
  <si>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</si>
  <si>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</si>
  <si>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</si>
  <si>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</si>
  <si>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</si>
  <si>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</si>
  <si>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</si>
  <si>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</si>
  <si>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</si>
  <si>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</si>
  <si>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</si>
  <si>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</si>
  <si>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</si>
  <si>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</si>
  <si>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</si>
  <si>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</si>
  <si>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</si>
  <si>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</si>
  <si>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</si>
  <si>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</si>
  <si>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</si>
  <si>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</si>
  <si>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</si>
  <si>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</si>
  <si>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</si>
  <si>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</si>
  <si>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</si>
  <si>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</si>
  <si>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</si>
  <si>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</si>
  <si>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</si>
  <si>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</si>
  <si>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</si>
  <si>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</si>
  <si>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</si>
  <si>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</si>
  <si>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</si>
  <si>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</si>
  <si>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</si>
  <si>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</si>
  <si>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</si>
  <si>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</si>
  <si>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</si>
  <si>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</si>
  <si>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</si>
  <si>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</si>
  <si>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</si>
  <si>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</si>
  <si>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</si>
  <si>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</si>
  <si>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</si>
  <si>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</si>
  <si>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</si>
  <si>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</si>
  <si>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</si>
  <si>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</si>
  <si>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</si>
  <si>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</si>
  <si>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</si>
  <si>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</si>
  <si>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</si>
  <si>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</si>
  <si>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</si>
  <si>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</si>
  <si>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</si>
  <si>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</si>
  <si>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</si>
  <si>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</si>
  <si>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</si>
  <si>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</si>
  <si>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</si>
  <si>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</si>
  <si>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</si>
  <si>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</si>
  <si>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</si>
  <si>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</si>
  <si>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</si>
  <si>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</si>
  <si>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</si>
  <si>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</si>
  <si>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</si>
  <si>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</si>
  <si>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</si>
  <si>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</si>
  <si>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</si>
  <si>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</si>
  <si>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</si>
  <si>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</si>
  <si>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</si>
  <si>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</si>
  <si>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</si>
  <si>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</si>
  <si>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</si>
  <si>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</si>
  <si>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</si>
  <si>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</si>
  <si>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</si>
  <si>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</si>
  <si>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</si>
  <si>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</si>
  <si>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</si>
  <si>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</si>
  <si>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</si>
  <si>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</si>
  <si>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</si>
  <si>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</si>
  <si>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</si>
  <si>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</si>
  <si>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</si>
  <si>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</si>
  <si>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</si>
  <si>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</si>
  <si>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</si>
  <si>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</si>
  <si>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</si>
  <si>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</si>
  <si>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</si>
  <si>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</si>
  <si>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</si>
  <si>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</si>
  <si>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</si>
  <si>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</si>
  <si>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</si>
  <si>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</si>
  <si>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</si>
  <si>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</si>
  <si>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</si>
  <si>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</si>
  <si>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</si>
  <si>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</si>
  <si>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</si>
  <si>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</si>
  <si>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</si>
  <si>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</si>
  <si>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</si>
  <si>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</si>
  <si>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</si>
  <si>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</si>
  <si>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</si>
  <si>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</si>
  <si>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</si>
  <si>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</si>
  <si>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</si>
  <si>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</si>
  <si>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</si>
  <si>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</si>
  <si>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</si>
  <si>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</si>
  <si>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</si>
  <si>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</si>
  <si>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</si>
  <si>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</si>
  <si>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</si>
  <si>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</si>
  <si>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</si>
  <si>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</si>
  <si>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</si>
  <si>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</si>
  <si>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</si>
  <si>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</si>
  <si>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</si>
  <si>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</si>
  <si>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</si>
  <si>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</si>
  <si>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</si>
  <si>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</si>
  <si>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</si>
  <si>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</si>
  <si>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</si>
  <si>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</si>
  <si>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</si>
  <si>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</si>
  <si>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</si>
  <si>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</si>
  <si>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</si>
  <si>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</si>
  <si>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</si>
  <si>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</si>
  <si>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</si>
  <si>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</si>
  <si>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</si>
  <si>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</si>
  <si>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</si>
  <si>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</si>
  <si>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</si>
  <si>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</si>
  <si>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</si>
  <si>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</si>
  <si>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</si>
  <si>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</si>
  <si>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</si>
  <si>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</si>
  <si>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</si>
  <si>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</si>
  <si>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</si>
  <si>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</si>
  <si>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</si>
  <si>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</si>
  <si>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</si>
  <si>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</si>
  <si>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</si>
  <si>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</si>
  <si>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</si>
  <si>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</si>
  <si>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</si>
  <si>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</si>
  <si>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</si>
  <si>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</si>
  <si>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</si>
  <si>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</si>
  <si>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</si>
  <si>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</si>
  <si>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</si>
  <si>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</si>
  <si>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</si>
  <si>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</si>
  <si>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</si>
  <si>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</si>
  <si>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</si>
  <si>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</si>
  <si>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</si>
  <si>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</si>
  <si>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</si>
  <si>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</si>
  <si>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</si>
  <si>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</si>
  <si>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</si>
  <si>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</si>
  <si>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</si>
  <si>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</si>
  <si>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</si>
  <si>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</si>
  <si>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</si>
  <si>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</si>
  <si>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</si>
  <si>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</si>
  <si>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</si>
  <si>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</si>
  <si>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</si>
  <si>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</si>
  <si>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</si>
  <si>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</si>
  <si>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</si>
  <si>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</si>
  <si>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</si>
  <si>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</si>
  <si>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</si>
  <si>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</si>
  <si>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</si>
  <si>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</si>
  <si>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</si>
  <si>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</si>
  <si>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</si>
  <si>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</si>
  <si>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</si>
  <si>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</si>
  <si>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</si>
  <si>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</si>
  <si>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</si>
  <si>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</si>
  <si>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</si>
  <si>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</si>
  <si>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</si>
  <si>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</si>
  <si>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</si>
  <si>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</si>
  <si>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</si>
  <si>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</si>
  <si>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</si>
  <si>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</si>
  <si>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</si>
  <si>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</si>
  <si>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</si>
  <si>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</si>
  <si>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</si>
  <si>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</si>
  <si>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</si>
  <si>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</si>
  <si>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</si>
  <si>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</si>
  <si>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</si>
  <si>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</si>
  <si>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</si>
  <si>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</si>
  <si>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</si>
  <si>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</si>
  <si>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</si>
  <si>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</si>
  <si>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</si>
  <si>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</si>
  <si>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</si>
  <si>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</si>
  <si>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</si>
  <si>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</si>
  <si>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</si>
  <si>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</si>
  <si>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</si>
  <si>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</si>
  <si>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</si>
  <si>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</si>
  <si>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</si>
  <si>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</si>
  <si>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</si>
  <si>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</si>
  <si>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</si>
  <si>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</si>
  <si>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</si>
  <si>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</si>
  <si>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</si>
  <si>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</si>
  <si>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</si>
  <si>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</si>
  <si>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</si>
  <si>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</si>
  <si>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</si>
  <si>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</si>
  <si>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</si>
  <si>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</si>
  <si>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</si>
  <si>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</si>
  <si>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</si>
  <si>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</si>
  <si>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</si>
  <si>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</si>
  <si>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</si>
  <si>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</si>
  <si>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</si>
  <si>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</si>
  <si>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</si>
  <si>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</si>
  <si>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</si>
  <si>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</si>
  <si>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</si>
  <si>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</si>
  <si>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</si>
  <si>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</si>
  <si>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</si>
  <si>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</si>
  <si>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</si>
  <si>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</si>
  <si>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</si>
  <si>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</si>
  <si>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</si>
  <si>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</si>
  <si>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</si>
  <si>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</si>
  <si>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</si>
  <si>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</si>
  <si>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</si>
  <si>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</si>
  <si>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</si>
  <si>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</si>
  <si>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</si>
  <si>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</si>
  <si>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</si>
  <si>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</si>
  <si>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</si>
  <si>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</si>
  <si>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</si>
  <si>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</si>
  <si>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</si>
  <si>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</si>
  <si>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</si>
  <si>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</si>
  <si>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</si>
  <si>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</si>
  <si>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</si>
  <si>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</si>
  <si>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</si>
  <si>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</si>
  <si>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</si>
  <si>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</si>
  <si>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</si>
  <si>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</si>
  <si>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</si>
  <si>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</si>
  <si>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</si>
  <si>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</si>
  <si>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</si>
  <si>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</si>
  <si>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</si>
  <si>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</si>
  <si>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</si>
  <si>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</si>
  <si>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</si>
  <si>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</si>
  <si>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</si>
  <si>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</si>
  <si>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</si>
  <si>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</si>
  <si>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</si>
  <si>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</si>
  <si>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</si>
  <si>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</si>
  <si>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</si>
  <si>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</si>
  <si>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</si>
  <si>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</si>
  <si>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</si>
  <si>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</si>
  <si>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</si>
  <si>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</si>
  <si>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</si>
  <si>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</si>
  <si>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</si>
  <si>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</si>
  <si>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</si>
  <si>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</si>
  <si>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</si>
  <si>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</si>
  <si>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</si>
  <si>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</si>
  <si>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</si>
  <si>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</si>
  <si>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</si>
  <si>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</si>
  <si>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</si>
  <si>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</si>
  <si>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</si>
  <si>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</si>
  <si>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</si>
  <si>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</si>
  <si>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</si>
  <si>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</si>
  <si>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</si>
  <si>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</si>
  <si>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</si>
  <si>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</si>
  <si>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</si>
  <si>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</si>
  <si>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</si>
  <si>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</si>
  <si>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</si>
  <si>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</si>
  <si>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</si>
  <si>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</si>
  <si>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</si>
  <si>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</si>
  <si>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</si>
  <si>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</si>
  <si>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</si>
  <si>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</si>
  <si>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</si>
  <si>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</si>
  <si>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</si>
  <si>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</si>
  <si>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</si>
  <si>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</si>
  <si>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</si>
  <si>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</si>
  <si>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</si>
  <si>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</si>
  <si>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</si>
  <si>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</si>
  <si>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</si>
  <si>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</si>
  <si>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</si>
  <si>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</si>
  <si>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</si>
  <si>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</si>
  <si>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</si>
  <si>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</si>
  <si>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</si>
  <si>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</si>
  <si>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</si>
  <si>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</si>
  <si>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</si>
  <si>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</si>
  <si>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</si>
  <si>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</si>
  <si>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</si>
  <si>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</si>
  <si>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</si>
  <si>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</si>
  <si>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</si>
  <si>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</si>
  <si>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</si>
  <si>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</si>
  <si>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</si>
  <si>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</si>
  <si>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</si>
  <si>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</si>
  <si>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</si>
  <si>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</si>
  <si>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</si>
  <si>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</si>
  <si>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</si>
  <si>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</si>
  <si>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</si>
  <si>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</si>
  <si>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</si>
  <si>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</si>
  <si>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</si>
  <si>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</si>
  <si>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</si>
  <si>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</si>
  <si>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</si>
  <si>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</si>
  <si>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</si>
  <si>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</si>
  <si>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</si>
  <si>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</si>
  <si>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</si>
  <si>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</si>
  <si>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</si>
  <si>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</si>
  <si>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</si>
  <si>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</si>
  <si>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</si>
  <si>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</si>
  <si>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</si>
  <si>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</si>
  <si>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</si>
  <si>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</si>
  <si>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</si>
  <si>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</si>
  <si>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</si>
  <si>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</si>
  <si>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</si>
  <si>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</si>
  <si>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</si>
  <si>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</si>
  <si>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</si>
  <si>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</si>
  <si>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</si>
  <si>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</si>
  <si>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</si>
  <si>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</si>
  <si>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</si>
  <si>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</si>
  <si>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</si>
  <si>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</si>
  <si>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</si>
  <si>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</si>
  <si>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</si>
  <si>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</si>
  <si>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</si>
  <si>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</si>
  <si>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</si>
  <si>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</si>
  <si>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</si>
  <si>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</si>
  <si>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</si>
  <si>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</si>
  <si>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</si>
  <si>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</si>
  <si>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</si>
  <si>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</si>
  <si>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</si>
  <si>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</si>
  <si>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</si>
  <si>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</si>
  <si>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</si>
  <si>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</si>
  <si>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</si>
  <si>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</si>
  <si>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</si>
  <si>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</si>
  <si>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</si>
  <si>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</si>
  <si>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</si>
  <si>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</si>
  <si>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</si>
  <si>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</si>
  <si>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</si>
  <si>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</si>
  <si>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</si>
  <si>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</si>
  <si>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</si>
  <si>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</si>
  <si>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</si>
  <si>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</si>
  <si>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</si>
  <si>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</si>
  <si>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</si>
  <si>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</si>
  <si>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</si>
  <si>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</si>
  <si>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</si>
  <si>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</si>
  <si>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</si>
  <si>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</si>
  <si>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</si>
  <si>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</si>
  <si>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</si>
  <si>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</si>
  <si>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</si>
  <si>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</si>
  <si>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</si>
  <si>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</si>
  <si>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</si>
  <si>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</si>
  <si>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</si>
  <si>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</si>
  <si>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</si>
  <si>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</si>
  <si>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</si>
  <si>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</si>
  <si>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</si>
  <si>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</si>
  <si>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</si>
  <si>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</si>
  <si>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</si>
  <si>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</si>
  <si>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</si>
  <si>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</si>
  <si>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</si>
  <si>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</si>
  <si>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</si>
  <si>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</si>
  <si>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</si>
  <si>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</si>
  <si>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</si>
  <si>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</si>
  <si>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</si>
  <si>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</si>
  <si>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</si>
  <si>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</si>
  <si>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</si>
  <si>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</si>
  <si>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</si>
  <si>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</si>
  <si>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</si>
  <si>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</si>
  <si>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</si>
  <si>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</si>
  <si>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</si>
  <si>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</si>
  <si>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</si>
  <si>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</si>
  <si>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</si>
  <si>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</si>
  <si>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</si>
  <si>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</si>
  <si>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</si>
  <si>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</si>
  <si>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</si>
  <si>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</si>
  <si>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</si>
  <si>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</si>
  <si>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</si>
  <si>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</si>
  <si>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</si>
  <si>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</si>
  <si>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</si>
  <si>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</si>
  <si>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</si>
  <si>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</si>
  <si>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</si>
  <si>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</si>
  <si>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</si>
  <si>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</si>
  <si>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</si>
  <si>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</si>
  <si>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</si>
  <si>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</si>
  <si>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</si>
  <si>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</si>
  <si>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</si>
  <si>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</si>
  <si>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</si>
  <si>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</si>
  <si>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</si>
  <si>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</si>
  <si>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</si>
  <si>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</si>
  <si>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</si>
  <si>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</si>
  <si>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</si>
  <si>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</si>
  <si>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</si>
  <si>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</si>
  <si>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</si>
  <si>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</si>
  <si>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</si>
  <si>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</si>
  <si>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</si>
  <si>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</si>
  <si>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</si>
  <si>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</si>
  <si>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</si>
  <si>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</si>
  <si>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</si>
  <si>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</si>
  <si>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</si>
  <si>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</si>
  <si>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</si>
  <si>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</si>
  <si>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</si>
  <si>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</si>
  <si>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</si>
  <si>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</si>
  <si>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</si>
  <si>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</si>
  <si>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</si>
  <si>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</si>
  <si>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</si>
  <si>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</si>
  <si>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</si>
  <si>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</si>
  <si>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</si>
  <si>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</si>
  <si>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</si>
  <si>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</si>
  <si>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</si>
  <si>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</si>
  <si>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</si>
  <si>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</si>
  <si>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</si>
  <si>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</si>
  <si>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</si>
  <si>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</si>
  <si>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</si>
  <si>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</si>
  <si>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</si>
  <si>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</si>
  <si>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</si>
  <si>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</si>
  <si>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</si>
  <si>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</si>
  <si>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</si>
  <si>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</si>
  <si>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</si>
  <si>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</si>
  <si>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</si>
  <si>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</si>
  <si>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</si>
  <si>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</si>
  <si>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</si>
  <si>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</si>
  <si>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</si>
  <si>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</si>
  <si>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</si>
  <si>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</si>
  <si>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</si>
  <si>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</si>
  <si>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</si>
  <si>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</si>
  <si>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</si>
  <si>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</si>
  <si>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</si>
  <si>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</si>
  <si>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</si>
  <si>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</si>
  <si>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</si>
  <si>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</si>
  <si>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</si>
  <si>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</si>
  <si>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</si>
  <si>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</si>
  <si>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</si>
  <si>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</si>
  <si>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</si>
  <si>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</si>
  <si>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</si>
  <si>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</si>
  <si>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</si>
  <si>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</si>
  <si>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</si>
  <si>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</si>
  <si>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</si>
  <si>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</si>
  <si>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</si>
  <si>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</si>
  <si>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</si>
  <si>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</si>
  <si>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</si>
  <si>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</si>
  <si>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</si>
  <si>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</si>
  <si>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</si>
  <si>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</si>
  <si>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</si>
  <si>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</si>
  <si>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</si>
  <si>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</si>
  <si>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</si>
  <si>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</si>
  <si>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</si>
  <si>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</si>
  <si>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</si>
  <si>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</si>
  <si>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</si>
  <si>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</si>
  <si>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</si>
  <si>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</si>
  <si>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</si>
  <si>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</si>
  <si>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</si>
  <si>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</si>
  <si>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</si>
  <si>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</si>
  <si>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</si>
  <si>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</si>
  <si>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</si>
  <si>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</si>
  <si>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</si>
  <si>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</si>
  <si>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</si>
  <si>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</si>
  <si>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</si>
  <si>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</si>
  <si>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</si>
  <si>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</si>
  <si>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</si>
  <si>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</si>
  <si>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</si>
  <si>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</si>
  <si>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</si>
  <si>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</si>
  <si>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</si>
  <si>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</si>
  <si>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</si>
  <si>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</si>
  <si>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</si>
  <si>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</si>
  <si>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</si>
  <si>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</si>
  <si>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</si>
  <si>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</si>
  <si>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</si>
  <si>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</si>
  <si>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</si>
  <si>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</si>
  <si>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</si>
  <si>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</si>
  <si>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</si>
  <si>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</si>
  <si>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</si>
  <si>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</si>
  <si>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</si>
  <si>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</si>
  <si>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</si>
  <si>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</si>
  <si>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</si>
  <si>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</si>
  <si>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</si>
  <si>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</si>
  <si>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</si>
  <si>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</si>
  <si>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</si>
  <si>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</si>
  <si>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</si>
  <si>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</si>
  <si>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</si>
  <si>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</si>
  <si>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</si>
  <si>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</si>
  <si>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</si>
  <si>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</si>
  <si>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</si>
  <si>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</si>
  <si>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</si>
  <si>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</si>
  <si>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</si>
  <si>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</si>
  <si>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</si>
  <si>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</si>
  <si>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</si>
  <si>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</si>
  <si>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</si>
  <si>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</si>
  <si>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</si>
  <si>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</si>
  <si>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</si>
  <si>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</si>
  <si>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</si>
  <si>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</si>
  <si>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</si>
  <si>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</si>
  <si>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</si>
  <si>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</si>
  <si>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</si>
  <si>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</si>
  <si>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</si>
  <si>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</si>
  <si>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</si>
  <si>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</si>
  <si>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</si>
  <si>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</si>
  <si>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</si>
  <si>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</si>
  <si>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</si>
  <si>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</si>
  <si>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</si>
  <si>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</si>
  <si>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</si>
  <si>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</si>
  <si>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</si>
  <si>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</si>
  <si>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</si>
  <si>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</si>
  <si>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</si>
  <si>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</si>
  <si>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</si>
  <si>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</si>
  <si>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</si>
  <si>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</si>
  <si>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</si>
  <si>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</si>
  <si>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</si>
  <si>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</si>
  <si>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</si>
  <si>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</si>
  <si>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</si>
  <si>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</si>
  <si>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</si>
  <si>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</si>
  <si>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</si>
  <si>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</si>
  <si>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</si>
  <si>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</si>
  <si>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</si>
  <si>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</si>
  <si>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</si>
  <si>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</si>
  <si>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</si>
  <si>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</si>
  <si>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</si>
  <si>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</si>
  <si>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</si>
  <si>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</si>
  <si>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</si>
  <si>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</si>
  <si>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</si>
  <si>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</si>
  <si>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</si>
  <si>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</si>
  <si>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</si>
  <si>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</si>
  <si>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</si>
  <si>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</si>
  <si>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</si>
  <si>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</si>
  <si>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</si>
  <si>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</si>
  <si>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</si>
  <si>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</si>
  <si>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</si>
  <si>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</si>
  <si>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</si>
  <si>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</si>
  <si>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</si>
  <si>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</si>
  <si>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</si>
  <si>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</si>
  <si>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</si>
  <si>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</si>
  <si>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</si>
  <si>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</si>
  <si>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</si>
  <si>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</si>
  <si>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</si>
  <si>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</si>
  <si>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</si>
  <si>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</si>
  <si>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</si>
  <si>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</si>
  <si>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</si>
  <si>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</si>
  <si>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</si>
  <si>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</si>
  <si>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</si>
  <si>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</si>
  <si>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</si>
  <si>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</si>
  <si>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</si>
  <si>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</si>
  <si>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</si>
  <si>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</si>
  <si>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</si>
  <si>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</si>
  <si>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</si>
  <si>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</si>
  <si>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</si>
  <si>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</si>
  <si>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</si>
  <si>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</si>
  <si>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</si>
  <si>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</si>
  <si>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</si>
  <si>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</si>
  <si>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</si>
  <si>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</si>
  <si>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</si>
  <si>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</si>
  <si>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</si>
  <si>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</si>
  <si>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</si>
  <si>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</si>
  <si>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</si>
  <si>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</si>
  <si>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</si>
  <si>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</si>
  <si>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</si>
  <si>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</si>
  <si>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</si>
  <si>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</si>
  <si>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</si>
  <si>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</si>
  <si>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</si>
  <si>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</si>
  <si>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</si>
  <si>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</si>
  <si>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</si>
  <si>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</si>
  <si>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</si>
  <si>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</si>
  <si>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</si>
  <si>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</si>
  <si>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</si>
  <si>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</si>
  <si>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</si>
  <si>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</si>
  <si>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</si>
  <si>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</si>
  <si>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</si>
  <si>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</si>
  <si>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</si>
  <si>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</si>
  <si>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</si>
  <si>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</si>
  <si>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</si>
  <si>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</si>
  <si>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</si>
  <si>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</si>
  <si>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</si>
  <si>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</si>
  <si>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</si>
  <si>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</si>
  <si>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</si>
  <si>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</si>
  <si>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</si>
  <si>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</si>
  <si>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</si>
  <si>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</si>
  <si>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</si>
  <si>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</si>
  <si>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</si>
  <si>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</si>
  <si>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</si>
  <si>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</si>
  <si>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</si>
  <si>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</si>
  <si>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</si>
  <si>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</si>
  <si>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</si>
  <si>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</si>
  <si>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</si>
  <si>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</si>
  <si>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</si>
  <si>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</si>
  <si>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</si>
  <si>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</si>
  <si>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</si>
  <si>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</si>
  <si>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</si>
  <si>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</si>
  <si>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</si>
  <si>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</si>
  <si>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</si>
  <si>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</si>
  <si>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</si>
  <si>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</si>
  <si>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</si>
  <si>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</si>
  <si>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</si>
  <si>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</si>
  <si>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</si>
  <si>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</si>
  <si>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</si>
  <si>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</si>
  <si>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</si>
  <si>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</si>
  <si>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</si>
  <si>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</si>
  <si>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</si>
  <si>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</si>
  <si>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</si>
  <si>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</si>
  <si>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</si>
  <si>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</si>
  <si>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</si>
  <si>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</si>
  <si>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</si>
  <si>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</si>
  <si>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</si>
  <si>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</si>
  <si>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</si>
  <si>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</si>
  <si>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</si>
  <si>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</si>
  <si>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</si>
  <si>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</si>
  <si>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</si>
  <si>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</si>
  <si>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</si>
  <si>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</si>
  <si>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</si>
  <si>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</si>
  <si>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</si>
  <si>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</si>
  <si>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</si>
  <si>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</si>
  <si>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</si>
  <si>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</si>
  <si>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</si>
  <si>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</si>
  <si>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</si>
  <si>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</si>
  <si>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</si>
  <si>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</si>
  <si>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</si>
  <si>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</si>
  <si>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</si>
  <si>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</si>
  <si>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</si>
  <si>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</si>
  <si>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</si>
  <si>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</si>
  <si>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</si>
  <si>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</si>
  <si>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</si>
  <si>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</si>
  <si>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</si>
  <si>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</si>
  <si>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</si>
  <si>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</si>
  <si>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</si>
  <si>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</si>
  <si>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</si>
  <si>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</si>
  <si>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</si>
  <si>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</si>
  <si>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</si>
  <si>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</si>
  <si>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</si>
  <si>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</si>
  <si>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</si>
  <si>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</si>
  <si>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</si>
  <si>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</si>
  <si>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</si>
  <si>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</si>
  <si>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</si>
  <si>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</si>
  <si>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</si>
  <si>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</si>
  <si>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</si>
  <si>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</si>
  <si>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</si>
  <si>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</si>
  <si>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</si>
  <si>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</si>
  <si>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</si>
  <si>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</si>
  <si>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</si>
  <si>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</si>
  <si>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</si>
  <si>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</si>
  <si>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</si>
  <si>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</si>
  <si>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</si>
  <si>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</si>
  <si>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</si>
  <si>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</si>
  <si>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</si>
  <si>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</si>
  <si>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</si>
  <si>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</si>
  <si>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</si>
  <si>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</si>
  <si>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</si>
  <si>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</si>
  <si>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</si>
  <si>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</si>
  <si>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</si>
  <si>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</si>
  <si>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</si>
  <si>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</si>
  <si>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</si>
  <si>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</si>
  <si>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</si>
  <si>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</si>
  <si>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</si>
  <si>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</si>
  <si>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</si>
  <si>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</si>
  <si>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</si>
  <si>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</si>
  <si>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</si>
  <si>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</si>
  <si>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</si>
  <si>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</si>
  <si>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</si>
  <si>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</si>
  <si>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</si>
  <si>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</si>
  <si>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</si>
  <si>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</si>
  <si>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</si>
  <si>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</si>
  <si>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</si>
  <si>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</si>
  <si>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</si>
  <si>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</si>
  <si>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</si>
  <si>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</si>
  <si>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</si>
  <si>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</si>
  <si>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</si>
  <si>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</si>
  <si>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</si>
  <si>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</si>
  <si>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</si>
  <si>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</si>
  <si>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</si>
  <si>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</si>
  <si>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</si>
  <si>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</si>
  <si>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</si>
  <si>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</si>
  <si>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</si>
  <si>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</si>
  <si>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</si>
  <si>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</si>
  <si>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</si>
  <si>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</si>
  <si>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</si>
  <si>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</si>
  <si>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</si>
  <si>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</si>
  <si>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</si>
  <si>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</si>
  <si>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</si>
  <si>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</si>
  <si>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</si>
  <si>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</si>
  <si>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</si>
  <si>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</si>
  <si>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</si>
  <si>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</si>
  <si>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</si>
  <si>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</si>
  <si>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</si>
  <si>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</si>
  <si>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</si>
  <si>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</si>
  <si>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</si>
  <si>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</si>
  <si>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</si>
  <si>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</si>
  <si>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</si>
  <si>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</si>
  <si>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</si>
  <si>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</si>
  <si>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</si>
  <si>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</si>
  <si>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</si>
  <si>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</si>
  <si>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</si>
  <si>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</si>
  <si>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</si>
  <si>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</si>
  <si>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</si>
  <si>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</si>
  <si>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</si>
  <si>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</si>
  <si>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</si>
  <si>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</si>
  <si>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</si>
  <si>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</si>
  <si>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</si>
  <si>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</si>
  <si>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</si>
  <si>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</si>
  <si>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</si>
  <si>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</si>
  <si>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</si>
  <si>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</si>
  <si>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</si>
  <si>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</si>
  <si>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</si>
  <si>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</si>
  <si>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</si>
  <si>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</si>
  <si>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</si>
  <si>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</si>
  <si>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</si>
  <si>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</si>
  <si>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</si>
  <si>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</si>
  <si>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</si>
  <si>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</si>
  <si>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</si>
  <si>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</si>
  <si>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</si>
  <si>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</si>
  <si>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</si>
  <si>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</si>
  <si>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</si>
  <si>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</si>
  <si>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</si>
  <si>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</si>
  <si>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</si>
  <si>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</si>
  <si>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</si>
  <si>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</si>
  <si>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</si>
  <si>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</si>
  <si>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</si>
  <si>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</si>
  <si>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</si>
  <si>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</si>
  <si>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</si>
  <si>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</si>
  <si>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</si>
  <si>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</si>
  <si>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</si>
  <si>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</si>
  <si>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</si>
  <si>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</si>
  <si>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</si>
  <si>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</si>
  <si>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</si>
  <si>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</si>
  <si>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</si>
  <si>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</si>
  <si>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</si>
  <si>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</si>
  <si>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</si>
  <si>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</si>
  <si>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</si>
  <si>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</si>
  <si>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</si>
  <si>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</si>
  <si>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</si>
  <si>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</si>
  <si>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</si>
  <si>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</si>
  <si>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</si>
  <si>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</si>
  <si>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</si>
  <si>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</si>
  <si>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</si>
  <si>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</si>
  <si>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</si>
  <si>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</si>
  <si>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</si>
  <si>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</si>
  <si>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</si>
  <si>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</si>
  <si>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</si>
  <si>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</si>
  <si>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</si>
  <si>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</si>
  <si>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</si>
  <si>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</si>
  <si>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</si>
  <si>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</si>
  <si>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</si>
  <si>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</si>
  <si>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</si>
  <si>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</si>
  <si>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</si>
  <si>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</si>
  <si>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</si>
  <si>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</si>
  <si>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</si>
  <si>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</si>
  <si>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</si>
  <si>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</si>
  <si>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</si>
  <si>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</si>
  <si>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</si>
  <si>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</si>
  <si>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</si>
  <si>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</si>
  <si>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</si>
  <si>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</si>
  <si>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</si>
  <si>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</si>
  <si>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</si>
  <si>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</si>
  <si>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</si>
  <si>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</si>
  <si>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</si>
  <si>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</si>
  <si>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</si>
  <si>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</si>
  <si>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</si>
  <si>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</si>
  <si>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</si>
  <si>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</si>
  <si>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</si>
  <si>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</si>
  <si>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</si>
  <si>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</si>
  <si>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</si>
  <si>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</si>
  <si>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</si>
  <si>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</si>
  <si>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</si>
  <si>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</si>
  <si>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</si>
  <si>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</si>
  <si>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</si>
  <si>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</si>
  <si>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</si>
  <si>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</si>
  <si>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</si>
  <si>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</si>
  <si>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</si>
  <si>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</si>
  <si>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</si>
  <si>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</si>
  <si>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</si>
  <si>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</si>
  <si>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</si>
  <si>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</si>
  <si>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</si>
  <si>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</si>
  <si>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</si>
  <si>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</si>
  <si>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</si>
  <si>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</si>
  <si>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</si>
  <si>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</si>
  <si>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</si>
  <si>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</si>
  <si>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</si>
  <si>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</si>
  <si>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</si>
  <si>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</si>
  <si>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</si>
  <si>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</si>
  <si>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</si>
  <si>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</si>
  <si>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</si>
  <si>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</si>
  <si>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</si>
  <si>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</si>
  <si>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</si>
  <si>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</si>
  <si>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</si>
  <si>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</si>
  <si>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</si>
  <si>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</si>
  <si>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</si>
  <si>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</si>
  <si>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</si>
  <si>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</si>
  <si>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</si>
  <si>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</si>
  <si>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</si>
  <si>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</si>
  <si>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</si>
  <si>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</si>
  <si>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</si>
  <si>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</si>
  <si>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</si>
  <si>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</si>
  <si>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</si>
  <si>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</si>
  <si>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</si>
  <si>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</si>
  <si>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</si>
  <si>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</si>
  <si>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</si>
  <si>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</si>
  <si>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</si>
  <si>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</si>
  <si>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</si>
  <si>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</si>
  <si>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</si>
  <si>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</si>
  <si>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</si>
  <si>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</si>
  <si>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</si>
  <si>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</si>
  <si>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</si>
  <si>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</si>
  <si>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</si>
  <si>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</si>
  <si>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</si>
  <si>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</si>
  <si>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</si>
  <si>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</si>
  <si>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</si>
  <si>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</si>
  <si>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</si>
  <si>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</si>
  <si>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</si>
  <si>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</si>
  <si>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</si>
  <si>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</si>
  <si>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</si>
  <si>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</si>
  <si>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</si>
  <si>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</si>
  <si>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</si>
  <si>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</si>
  <si>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</si>
  <si>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</si>
  <si>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</si>
  <si>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</si>
  <si>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</si>
  <si>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</si>
  <si>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</si>
  <si>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</si>
  <si>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</si>
  <si>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</si>
  <si>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</si>
  <si>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</si>
  <si>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</si>
  <si>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</si>
  <si>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</si>
  <si>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</si>
  <si>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</si>
  <si>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</si>
  <si>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</si>
  <si>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</si>
  <si>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</si>
  <si>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</si>
  <si>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</si>
  <si>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</si>
  <si>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</si>
  <si>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</si>
  <si>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</si>
  <si>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</si>
  <si>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</si>
  <si>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</si>
  <si>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</si>
  <si>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</si>
  <si>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</si>
  <si>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</si>
  <si>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</si>
  <si>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</si>
  <si>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</si>
  <si>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</si>
  <si>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</si>
  <si>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</si>
  <si>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</si>
  <si>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</si>
  <si>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</si>
  <si>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</si>
  <si>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</si>
  <si>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</si>
  <si>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</si>
  <si>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</si>
  <si>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</si>
  <si>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</si>
  <si>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</si>
  <si>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</si>
  <si>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</si>
  <si>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</si>
  <si>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</si>
  <si>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</si>
  <si>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</si>
  <si>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</si>
  <si>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</si>
  <si>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</si>
  <si>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</si>
  <si>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</si>
  <si>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</si>
  <si>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</si>
  <si>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</si>
  <si>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</si>
  <si>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</si>
  <si>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</si>
  <si>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</si>
  <si>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</si>
  <si>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</si>
  <si>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</si>
  <si>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</si>
  <si>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</si>
  <si>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</si>
  <si>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</si>
  <si>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</si>
  <si>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</si>
  <si>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</si>
  <si>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</si>
  <si>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</si>
  <si>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</si>
  <si>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</si>
  <si>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</si>
  <si>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</si>
  <si>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</si>
  <si>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</si>
  <si>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</si>
  <si>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</si>
  <si>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</si>
  <si>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</si>
  <si>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</si>
  <si>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</si>
  <si>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</si>
  <si>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</si>
  <si>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</si>
  <si>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</si>
  <si>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</si>
  <si>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</si>
  <si>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</si>
  <si>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</si>
  <si>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</si>
  <si>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</si>
  <si>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</si>
  <si>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</si>
  <si>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</si>
  <si>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</si>
  <si>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</si>
  <si>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</si>
  <si>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</si>
  <si>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</si>
  <si>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</si>
  <si>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</si>
  <si>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</si>
  <si>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</si>
  <si>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</si>
  <si>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</si>
  <si>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</si>
  <si>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</si>
  <si>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</si>
  <si>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</si>
  <si>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</si>
  <si>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</si>
  <si>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</si>
  <si>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</si>
  <si>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</si>
  <si>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</si>
  <si>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</si>
  <si>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</si>
  <si>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</si>
  <si>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</si>
  <si>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</si>
  <si>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</si>
  <si>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</si>
  <si>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</si>
  <si>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</si>
  <si>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</si>
  <si>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</si>
  <si>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</si>
  <si>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</si>
  <si>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</si>
  <si>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</si>
  <si>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</si>
  <si>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</si>
  <si>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</si>
  <si>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</si>
  <si>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</si>
  <si>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</si>
  <si>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</si>
  <si>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</si>
  <si>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</si>
  <si>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</si>
  <si>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</si>
  <si>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</si>
  <si>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</si>
  <si>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</si>
  <si>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</si>
  <si>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</si>
  <si>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</si>
  <si>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</si>
  <si>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</si>
  <si>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</si>
  <si>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</si>
  <si>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</si>
  <si>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</si>
  <si>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</si>
  <si>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</si>
  <si>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</si>
  <si>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</si>
  <si>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</si>
  <si>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</si>
  <si>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</si>
  <si>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</si>
  <si>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</si>
  <si>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</si>
  <si>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</si>
  <si>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</si>
  <si>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</si>
  <si>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</si>
  <si>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</si>
  <si>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</si>
  <si>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</si>
  <si>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</si>
  <si>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</si>
  <si>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</si>
  <si>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</si>
  <si>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</si>
  <si>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</si>
  <si>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</si>
  <si>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</si>
  <si>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</si>
  <si>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</si>
  <si>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</si>
  <si>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</si>
  <si>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</si>
  <si>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</si>
  <si>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</si>
  <si>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</si>
  <si>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</si>
  <si>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</si>
  <si>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</si>
  <si>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</si>
  <si>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</si>
  <si>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</si>
  <si>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</si>
  <si>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</si>
  <si>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</si>
  <si>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</si>
  <si>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</si>
  <si>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</si>
  <si>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</si>
  <si>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</si>
  <si>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</si>
  <si>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</si>
  <si>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</si>
  <si>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</si>
  <si>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</si>
  <si>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</si>
  <si>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</si>
  <si>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</si>
  <si>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</si>
  <si>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</si>
  <si>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</si>
  <si>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</si>
  <si>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</si>
  <si>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</si>
  <si>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</si>
  <si>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</si>
  <si>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</si>
  <si>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</si>
  <si>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</si>
  <si>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</si>
  <si>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</si>
  <si>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</si>
  <si>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</si>
  <si>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</si>
  <si>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</si>
  <si>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</si>
  <si>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</si>
  <si>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</si>
  <si>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</si>
  <si>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</si>
  <si>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</si>
  <si>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</si>
  <si>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</si>
  <si>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</si>
  <si>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</si>
  <si>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</si>
  <si>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</si>
  <si>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</si>
  <si>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</si>
  <si>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</si>
  <si>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</si>
  <si>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</si>
  <si>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</si>
  <si>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</si>
  <si>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</si>
  <si>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</si>
  <si>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</si>
  <si>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</si>
  <si>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</si>
  <si>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</si>
  <si>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</si>
  <si>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</si>
  <si>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</si>
  <si>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</si>
  <si>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</si>
  <si>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</si>
  <si>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</si>
  <si>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</si>
  <si>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</si>
  <si>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</si>
  <si>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</si>
  <si>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</si>
  <si>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</si>
  <si>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</si>
  <si>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</si>
  <si>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</si>
  <si>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</si>
  <si>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</si>
  <si>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</si>
  <si>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</si>
  <si>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</si>
  <si>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</si>
  <si>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</si>
  <si>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</si>
  <si>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</si>
  <si>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</si>
  <si>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</si>
  <si>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</si>
  <si>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</si>
  <si>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</si>
  <si>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</si>
  <si>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</si>
  <si>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</si>
  <si>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</si>
  <si>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</si>
  <si>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</si>
  <si>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</si>
  <si>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</si>
  <si>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</si>
  <si>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</si>
  <si>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</si>
  <si>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</si>
  <si>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</si>
  <si>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</si>
  <si>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</si>
  <si>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</si>
  <si>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</si>
  <si>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</si>
  <si>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</si>
  <si>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</si>
  <si>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</si>
  <si>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</si>
  <si>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</si>
  <si>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</si>
  <si>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</si>
  <si>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</si>
  <si>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</si>
  <si>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</si>
  <si>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</si>
  <si>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</si>
  <si>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</si>
  <si>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</si>
  <si>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</si>
  <si>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</si>
  <si>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</si>
  <si>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</si>
  <si>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</si>
  <si>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</si>
  <si>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</si>
  <si>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</si>
  <si>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</si>
  <si>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</si>
  <si>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</si>
  <si>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</si>
  <si>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</si>
  <si>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</si>
  <si>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</si>
  <si>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</si>
  <si>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</si>
  <si>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</si>
  <si>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</si>
  <si>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</si>
  <si>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</si>
  <si>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</si>
  <si>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</si>
  <si>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</si>
  <si>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</si>
  <si>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</si>
  <si>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</si>
  <si>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</si>
  <si>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</si>
  <si>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</si>
  <si>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</si>
  <si>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</si>
  <si>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</si>
  <si>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</si>
  <si>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</si>
  <si>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</si>
  <si>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</si>
  <si>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</si>
  <si>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</si>
  <si>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</si>
  <si>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</si>
  <si>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</si>
  <si>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</si>
  <si>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</si>
  <si>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</si>
  <si>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</si>
  <si>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</si>
  <si>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</si>
  <si>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</si>
  <si>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</si>
  <si>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</si>
  <si>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</si>
  <si>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</si>
  <si>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</si>
  <si>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</si>
  <si>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</si>
  <si>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</si>
  <si>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</si>
  <si>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</si>
  <si>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</si>
  <si>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</si>
  <si>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</si>
  <si>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</si>
  <si>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</si>
  <si>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</si>
  <si>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</si>
  <si>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</si>
  <si>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</si>
  <si>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</si>
  <si>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</si>
  <si>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</si>
  <si>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</si>
  <si>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</si>
  <si>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</si>
  <si>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</si>
  <si>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</si>
  <si>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</si>
  <si>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</si>
  <si>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</si>
  <si>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</si>
  <si>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</si>
  <si>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</si>
  <si>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</si>
  <si>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</si>
  <si>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</si>
  <si>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</si>
  <si>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</si>
  <si>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</si>
  <si>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</si>
  <si>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</si>
  <si>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</si>
  <si>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</si>
  <si>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</si>
  <si>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</si>
  <si>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</si>
  <si>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</si>
  <si>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</si>
  <si>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</si>
  <si>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</si>
  <si>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</si>
  <si>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</si>
  <si>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</si>
  <si>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</si>
  <si>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</si>
  <si>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</si>
  <si>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</si>
  <si>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</si>
  <si>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</si>
  <si>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</si>
  <si>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</si>
  <si>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</si>
  <si>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</si>
  <si>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</si>
  <si>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</si>
  <si>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</si>
  <si>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</si>
  <si>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</si>
  <si>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</si>
  <si>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</si>
  <si>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</si>
  <si>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</si>
  <si>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</si>
  <si>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</si>
  <si>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</si>
  <si>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</si>
  <si>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</si>
  <si>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</si>
  <si>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</si>
  <si>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</si>
  <si>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</si>
  <si>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</si>
  <si>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</si>
  <si>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</si>
  <si>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</si>
  <si>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</si>
  <si>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</si>
  <si>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</si>
  <si>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</si>
  <si>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</si>
  <si>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</si>
  <si>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</si>
  <si>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</si>
  <si>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</si>
  <si>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</si>
  <si>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</si>
  <si>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</si>
  <si>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</si>
  <si>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</si>
  <si>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</si>
  <si>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</si>
  <si>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</si>
  <si>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</si>
  <si>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</si>
  <si>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</si>
  <si>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</si>
  <si>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</si>
  <si>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</si>
  <si>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</si>
  <si>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</si>
  <si>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</si>
  <si>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</si>
  <si>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</si>
  <si>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</si>
  <si>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</si>
  <si>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</si>
  <si>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</si>
  <si>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</si>
  <si>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</si>
  <si>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</si>
  <si>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</si>
  <si>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</si>
  <si>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</si>
  <si>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</si>
  <si>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</si>
  <si>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</si>
  <si>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</si>
  <si>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</si>
  <si>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</si>
  <si>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</si>
  <si>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</si>
  <si>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</si>
  <si>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</si>
  <si>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</si>
  <si>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</si>
  <si>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</si>
  <si>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</si>
  <si>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</si>
  <si>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</si>
  <si>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</si>
  <si>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</si>
  <si>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</si>
  <si>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</si>
  <si>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</si>
  <si>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</si>
  <si>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</si>
  <si>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</si>
  <si>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</si>
  <si>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</si>
  <si>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</si>
  <si>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</si>
  <si>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</si>
  <si>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</si>
  <si>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</si>
  <si>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</si>
  <si>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</si>
  <si>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</si>
  <si>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</si>
  <si>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</si>
  <si>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</si>
  <si>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</si>
  <si>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</si>
  <si>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</si>
  <si>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</si>
  <si>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</si>
  <si>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</si>
  <si>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</si>
  <si>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</si>
  <si>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</si>
  <si>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</si>
  <si>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</si>
  <si>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</si>
  <si>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</si>
  <si>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</si>
  <si>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</si>
  <si>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</si>
  <si>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</si>
  <si>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</si>
  <si>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</si>
  <si>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</si>
  <si>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</si>
  <si>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</si>
  <si>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</si>
  <si>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</si>
  <si>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</si>
  <si>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</si>
  <si>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</si>
  <si>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</si>
  <si>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</si>
  <si>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</si>
  <si>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</si>
  <si>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</si>
  <si>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</si>
  <si>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</si>
  <si>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</si>
  <si>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</si>
  <si>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</si>
  <si>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</si>
  <si>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</si>
  <si>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</si>
  <si>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</si>
  <si>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</si>
  <si>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</si>
  <si>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</si>
  <si>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</si>
  <si>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</si>
  <si>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</si>
  <si>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</si>
  <si>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</si>
  <si>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</si>
  <si>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</si>
  <si>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</si>
  <si>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</si>
  <si>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</si>
  <si>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</si>
  <si>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</si>
  <si>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</si>
  <si>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</si>
  <si>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</si>
  <si>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</si>
  <si>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</si>
  <si>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</si>
  <si>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</si>
  <si>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</si>
  <si>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</si>
  <si>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</si>
  <si>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</si>
  <si>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</si>
  <si>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</si>
  <si>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</si>
  <si>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</si>
  <si>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</si>
  <si>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</si>
  <si>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</si>
  <si>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</si>
  <si>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</si>
  <si>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</si>
  <si>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</si>
  <si>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</si>
  <si>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</si>
  <si>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</si>
  <si>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</si>
  <si>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</si>
  <si>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</si>
  <si>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</si>
  <si>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</si>
  <si>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</si>
  <si>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</si>
  <si>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</si>
  <si>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</si>
  <si>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</si>
  <si>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</si>
  <si>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</si>
  <si>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</si>
  <si>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</si>
  <si>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</si>
  <si>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</si>
  <si>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</si>
  <si>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</si>
  <si>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</si>
  <si>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</si>
  <si>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</si>
  <si>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</si>
  <si>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</si>
  <si>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</si>
  <si>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</si>
  <si>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</si>
  <si>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</si>
  <si>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</si>
  <si>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</si>
  <si>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</si>
  <si>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</si>
  <si>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</si>
  <si>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</si>
  <si>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</si>
  <si>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</si>
  <si>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</si>
  <si>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</si>
  <si>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</si>
  <si>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</si>
  <si>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</si>
  <si>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</si>
  <si>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</si>
  <si>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</si>
  <si>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</si>
  <si>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</si>
  <si>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</si>
  <si>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</si>
  <si>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</si>
  <si>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</si>
  <si>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</si>
  <si>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</si>
  <si>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</si>
  <si>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</si>
  <si>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</si>
  <si>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</si>
  <si>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</si>
  <si>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</si>
  <si>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</si>
  <si>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</si>
  <si>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</si>
  <si>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</si>
  <si>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</si>
  <si>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</si>
  <si>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</si>
  <si>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</si>
  <si>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</si>
  <si>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</si>
  <si>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</si>
  <si>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</si>
  <si>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</si>
  <si>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</si>
  <si>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</si>
  <si>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</si>
  <si>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</si>
  <si>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</si>
  <si>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</si>
  <si>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</si>
  <si>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</si>
  <si>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</si>
  <si>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</si>
  <si>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</si>
  <si>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</si>
  <si>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</si>
  <si>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</si>
  <si>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</si>
  <si>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</si>
  <si>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</si>
  <si>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</si>
  <si>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</si>
  <si>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</si>
  <si>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</si>
  <si>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</si>
  <si>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</si>
  <si>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</si>
  <si>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</si>
  <si>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</si>
  <si>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</si>
  <si>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</si>
  <si>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</si>
  <si>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</si>
  <si>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</si>
  <si>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</si>
  <si>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</si>
  <si>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</si>
  <si>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</si>
  <si>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</si>
  <si>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</si>
  <si>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</si>
  <si>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</si>
  <si>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</si>
  <si>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</si>
  <si>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</si>
  <si>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</si>
  <si>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</si>
  <si>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</si>
  <si>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</si>
  <si>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</si>
  <si>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</si>
  <si>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</si>
  <si>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</si>
  <si>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</si>
  <si>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</si>
  <si>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</si>
  <si>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</si>
  <si>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</si>
  <si>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</si>
  <si>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</si>
  <si>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</si>
  <si>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</si>
  <si>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</si>
  <si>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</si>
  <si>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</si>
  <si>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</si>
  <si>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</si>
  <si>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</si>
  <si>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</si>
  <si>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</si>
  <si>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</si>
  <si>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</si>
  <si>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</si>
  <si>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</si>
  <si>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</si>
  <si>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</si>
  <si>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</si>
  <si>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</si>
  <si>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</si>
  <si>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</si>
  <si>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</si>
  <si>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</si>
  <si>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</si>
  <si>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</si>
  <si>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</si>
  <si>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</si>
  <si>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</si>
  <si>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</si>
  <si>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</si>
  <si>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</si>
  <si>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</si>
  <si>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</si>
  <si>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</si>
  <si>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</si>
  <si>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</si>
  <si>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</si>
  <si>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</si>
  <si>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</si>
  <si>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</si>
  <si>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</si>
  <si>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</si>
  <si>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</si>
  <si>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</si>
  <si>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</si>
  <si>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</si>
  <si>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</si>
  <si>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</si>
  <si>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</si>
  <si>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</si>
  <si>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</si>
  <si>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</si>
  <si>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</si>
  <si>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</si>
  <si>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</si>
  <si>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</si>
  <si>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</si>
  <si>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</si>
  <si>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</si>
  <si>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</si>
  <si>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</si>
  <si>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</si>
  <si>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</si>
  <si>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</si>
  <si>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</si>
  <si>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</si>
  <si>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</si>
  <si>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</si>
  <si>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</si>
  <si>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</si>
  <si>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</si>
  <si>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</si>
  <si>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</si>
  <si>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</si>
  <si>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</si>
  <si>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</si>
  <si>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</si>
  <si>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</si>
  <si>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</si>
  <si>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</si>
  <si>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</si>
  <si>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</si>
  <si>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</si>
  <si>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</si>
  <si>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</si>
  <si>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</si>
  <si>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</si>
  <si>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</si>
  <si>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</si>
  <si>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</si>
  <si>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</si>
  <si>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</si>
  <si>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</si>
  <si>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</si>
  <si>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</si>
  <si>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</si>
  <si>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</si>
  <si>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</si>
  <si>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</si>
  <si>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</si>
  <si>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</si>
  <si>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</si>
  <si>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</si>
  <si>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</si>
  <si>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</si>
  <si>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</si>
  <si>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</si>
  <si>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</si>
  <si>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</si>
  <si>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</si>
  <si>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</si>
  <si>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</si>
  <si>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</si>
  <si>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</si>
  <si>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</si>
  <si>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</si>
  <si>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</si>
  <si>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</si>
  <si>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</si>
  <si>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</si>
  <si>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</si>
  <si>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</si>
  <si>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</si>
  <si>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</si>
  <si>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</si>
  <si>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</si>
  <si>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</si>
  <si>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</si>
  <si>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</si>
  <si>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</si>
  <si>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</si>
  <si>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</si>
  <si>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</si>
  <si>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</si>
  <si>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</si>
  <si>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</si>
  <si>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</si>
  <si>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</si>
  <si>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</si>
  <si>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</si>
  <si>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</si>
  <si>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</si>
  <si>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</si>
  <si>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</si>
  <si>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</si>
  <si>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</si>
  <si>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</si>
  <si>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</si>
  <si>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</si>
  <si>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</si>
  <si>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</si>
  <si>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</si>
  <si>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</si>
  <si>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</si>
  <si>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</si>
  <si>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</si>
  <si>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</si>
  <si>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</si>
  <si>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</si>
  <si>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</si>
  <si>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</si>
  <si>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</si>
  <si>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</si>
  <si>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</si>
  <si>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</si>
  <si>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</si>
  <si>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</si>
  <si>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</si>
  <si>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</si>
  <si>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</si>
  <si>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</si>
  <si>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</si>
  <si>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</si>
  <si>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</si>
  <si>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</si>
  <si>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</si>
  <si>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</si>
  <si>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</si>
  <si>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</si>
  <si>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</si>
  <si>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</si>
  <si>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</si>
  <si>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</si>
  <si>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</si>
  <si>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</si>
  <si>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</si>
  <si>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</si>
  <si>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</si>
  <si>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</si>
  <si>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</si>
  <si>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</si>
  <si>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</si>
  <si>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</si>
  <si>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</si>
  <si>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</si>
  <si>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</si>
  <si>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</si>
  <si>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</si>
  <si>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</si>
  <si>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</si>
  <si>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</si>
  <si>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</si>
  <si>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</si>
  <si>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</si>
  <si>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</si>
  <si>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</si>
  <si>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</si>
  <si>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</si>
  <si>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</si>
  <si>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</si>
  <si>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</si>
  <si>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</si>
  <si>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</si>
  <si>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</si>
  <si>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</si>
  <si>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</si>
  <si>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</si>
  <si>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</si>
  <si>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</si>
  <si>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</si>
  <si>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</si>
  <si>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</si>
  <si>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</si>
  <si>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</si>
  <si>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</si>
  <si>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</si>
  <si>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</si>
  <si>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</si>
  <si>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</si>
  <si>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</si>
  <si>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</si>
  <si>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</si>
  <si>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</si>
  <si>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</si>
  <si>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</si>
  <si>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</si>
  <si>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</si>
  <si>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</si>
  <si>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</si>
  <si>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</si>
  <si>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</si>
  <si>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</si>
  <si>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</si>
  <si>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</si>
  <si>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</si>
  <si>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</si>
  <si>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</si>
  <si>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</si>
  <si>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</si>
  <si>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</si>
  <si>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</si>
  <si>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</si>
  <si>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</si>
  <si>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</si>
  <si>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</si>
  <si>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</si>
  <si>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</si>
  <si>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</si>
  <si>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</si>
  <si>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</si>
  <si>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</si>
  <si>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</si>
  <si>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</si>
  <si>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</si>
  <si>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</si>
  <si>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</si>
  <si>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</si>
  <si>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</si>
  <si>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</si>
  <si>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</si>
  <si>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</si>
  <si>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</si>
  <si>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</si>
  <si>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</si>
  <si>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</si>
  <si>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</si>
  <si>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</si>
  <si>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</si>
  <si>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</si>
  <si>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</si>
  <si>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</si>
  <si>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</si>
  <si>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</si>
  <si>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</si>
  <si>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</si>
  <si>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</si>
  <si>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</si>
  <si>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</si>
  <si>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</si>
  <si>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</si>
  <si>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</si>
  <si>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</si>
  <si>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</si>
  <si>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</si>
  <si>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</si>
  <si>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</si>
  <si>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</si>
  <si>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</si>
  <si>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</si>
  <si>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</si>
  <si>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</si>
  <si>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</si>
  <si>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</si>
  <si>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</si>
  <si>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</si>
  <si>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</si>
  <si>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</si>
  <si>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</si>
  <si>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</si>
  <si>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</si>
  <si>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</si>
  <si>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</si>
  <si>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</si>
  <si>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</si>
  <si>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</si>
  <si>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</si>
  <si>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</si>
  <si>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</si>
  <si>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</si>
  <si>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</si>
  <si>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</si>
  <si>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</si>
  <si>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</si>
  <si>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</si>
  <si>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</si>
  <si>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</si>
  <si>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</si>
  <si>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</si>
  <si>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</si>
  <si>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</si>
  <si>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</si>
  <si>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</si>
  <si>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</si>
  <si>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</si>
  <si>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</si>
  <si>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</si>
  <si>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</si>
  <si>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</si>
  <si>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</si>
  <si>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</si>
  <si>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</si>
  <si>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</si>
  <si>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</si>
  <si>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</si>
  <si>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</si>
  <si>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</si>
  <si>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</si>
  <si>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</si>
  <si>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</si>
  <si>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</si>
  <si>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</si>
  <si>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</si>
  <si>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</si>
  <si>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</si>
  <si>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</si>
  <si>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</si>
  <si>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</si>
  <si>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</si>
  <si>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</si>
  <si>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</si>
  <si>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</si>
  <si>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</si>
  <si>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</si>
  <si>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</si>
  <si>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</si>
  <si>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</si>
  <si>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</si>
  <si>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</si>
  <si>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</si>
  <si>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</si>
  <si>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</si>
  <si>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</si>
  <si>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</si>
  <si>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</si>
  <si>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</si>
  <si>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</si>
  <si>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</si>
  <si>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</si>
  <si>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</si>
  <si>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</si>
  <si>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</si>
  <si>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</si>
  <si>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</si>
  <si>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</si>
  <si>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</si>
  <si>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</si>
  <si>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</si>
  <si>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</si>
  <si>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</si>
  <si>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</si>
  <si>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</si>
  <si>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</si>
  <si>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</si>
  <si>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</si>
  <si>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</si>
  <si>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</si>
  <si>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</si>
  <si>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</si>
  <si>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</si>
  <si>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</si>
  <si>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</si>
  <si>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</si>
  <si>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</si>
  <si>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</si>
  <si>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</si>
  <si>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</si>
  <si>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</si>
  <si>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</si>
  <si>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</si>
  <si>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</si>
  <si>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</si>
  <si>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</si>
  <si>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</si>
  <si>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</si>
  <si>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</si>
  <si>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</si>
  <si>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</si>
  <si>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</si>
  <si>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</si>
  <si>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</si>
  <si>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</si>
  <si>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</si>
  <si>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</si>
  <si>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</si>
  <si>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</si>
  <si>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</si>
  <si>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</si>
  <si>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</si>
  <si>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</si>
  <si>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</si>
  <si>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</si>
  <si>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</si>
  <si>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</si>
  <si>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</si>
  <si>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</si>
  <si>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</si>
  <si>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</si>
  <si>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</si>
  <si>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</si>
  <si>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</si>
  <si>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</si>
  <si>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</si>
  <si>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</si>
  <si>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</si>
  <si>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</si>
  <si>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</si>
  <si>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</si>
  <si>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</si>
  <si>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</si>
  <si>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</si>
  <si>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</si>
  <si>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</si>
  <si>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</si>
  <si>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</si>
  <si>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</si>
  <si>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</si>
  <si>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</si>
  <si>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</si>
  <si>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</si>
  <si>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</si>
  <si>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</si>
  <si>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</si>
  <si>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</si>
  <si>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</si>
  <si>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</si>
  <si>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</si>
  <si>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</si>
  <si>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</si>
  <si>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</si>
  <si>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</si>
  <si>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</si>
  <si>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</si>
  <si>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</si>
  <si>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</si>
  <si>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</si>
  <si>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</si>
  <si>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</si>
  <si>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</si>
  <si>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</si>
  <si>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</si>
  <si>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</si>
  <si>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</si>
  <si>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</si>
  <si>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</si>
  <si>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</si>
  <si>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</si>
  <si>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</si>
  <si>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</si>
  <si>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</si>
  <si>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</si>
  <si>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</si>
  <si>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</si>
  <si>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</si>
  <si>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</si>
  <si>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</si>
  <si>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</si>
  <si>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</si>
  <si>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</si>
  <si>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</si>
  <si>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</si>
  <si>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</si>
  <si>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</si>
  <si>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</si>
  <si>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</si>
  <si>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</si>
  <si>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</si>
  <si>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</si>
  <si>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</si>
  <si>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</si>
  <si>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</si>
  <si>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</si>
  <si>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</si>
  <si>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</si>
  <si>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</si>
  <si>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</si>
  <si>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</si>
  <si>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</si>
  <si>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</si>
  <si>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</si>
  <si>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</si>
  <si>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</si>
  <si>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</si>
  <si>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</si>
  <si>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</si>
  <si>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</si>
  <si>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</si>
  <si>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</si>
  <si>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</si>
  <si>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</si>
  <si>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</si>
  <si>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</si>
  <si>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</si>
  <si>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</si>
  <si>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</si>
  <si>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</si>
  <si>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</si>
  <si>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</si>
  <si>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</si>
  <si>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</si>
  <si>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</si>
  <si>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</si>
  <si>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</si>
  <si>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</si>
  <si>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</si>
  <si>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</si>
  <si>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</si>
  <si>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</si>
  <si>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</si>
  <si>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</si>
  <si>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</si>
  <si>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</si>
  <si>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</si>
  <si>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</si>
  <si>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</si>
  <si>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</si>
  <si>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</si>
  <si>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</si>
  <si>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</si>
  <si>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</si>
  <si>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</si>
  <si>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</si>
  <si>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</si>
  <si>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</si>
  <si>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</si>
  <si>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</si>
  <si>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</si>
  <si>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</si>
  <si>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</si>
  <si>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</si>
  <si>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</si>
  <si>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</si>
  <si>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</si>
  <si>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</si>
  <si>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</si>
  <si>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</si>
  <si>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</si>
  <si>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</si>
  <si>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</si>
  <si>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</si>
  <si>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</si>
  <si>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</si>
  <si>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</si>
  <si>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</si>
  <si>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</si>
  <si>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</si>
  <si>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</si>
  <si>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</si>
  <si>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</si>
  <si>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</si>
  <si>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</si>
  <si>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</si>
  <si>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</si>
  <si>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</si>
  <si>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</si>
  <si>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</si>
  <si>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</si>
  <si>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</si>
  <si>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</si>
  <si>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</si>
  <si>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</si>
  <si>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</si>
  <si>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</si>
  <si>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</si>
  <si>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</si>
  <si>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</si>
  <si>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</si>
  <si>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</si>
  <si>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</si>
  <si>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</si>
  <si>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</si>
  <si>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</si>
  <si>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</si>
  <si>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</si>
  <si>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</si>
  <si>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</si>
  <si>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</si>
  <si>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</si>
  <si>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</si>
  <si>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</si>
  <si>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</si>
  <si>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</si>
  <si>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</si>
  <si>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</si>
  <si>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</si>
  <si>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</si>
  <si>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</si>
  <si>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</si>
  <si>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</si>
  <si>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</si>
  <si>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</si>
  <si>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</si>
  <si>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</si>
  <si>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</si>
  <si>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</si>
  <si>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</si>
  <si>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</si>
  <si>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</si>
  <si>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</si>
  <si>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</si>
  <si>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</si>
  <si>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</si>
  <si>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</si>
  <si>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</si>
  <si>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</si>
  <si>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</si>
  <si>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</si>
  <si>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</si>
  <si>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</si>
  <si>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</si>
  <si>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</si>
  <si>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</si>
  <si>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</si>
  <si>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</si>
  <si>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</si>
  <si>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</si>
  <si>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</si>
  <si>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</si>
  <si>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</si>
  <si>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</si>
  <si>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</si>
  <si>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</si>
  <si>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</si>
  <si>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</si>
  <si>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</si>
  <si>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</si>
  <si>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</si>
  <si>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</si>
  <si>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</si>
  <si>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</si>
  <si>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</si>
  <si>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</si>
  <si>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</si>
  <si>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</si>
  <si>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</si>
  <si>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</si>
  <si>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</si>
  <si>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</si>
  <si>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</si>
  <si>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</si>
  <si>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</si>
  <si>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</si>
  <si>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</si>
  <si>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</si>
  <si>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</si>
  <si>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</si>
  <si>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</si>
  <si>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</si>
  <si>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</si>
  <si>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</si>
  <si>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</si>
  <si>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</si>
  <si>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</si>
  <si>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</si>
  <si>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</si>
  <si>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</si>
  <si>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</si>
  <si>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</si>
  <si>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</si>
  <si>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</si>
  <si>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</si>
  <si>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</si>
  <si>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</si>
  <si>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</si>
  <si>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</si>
  <si>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</si>
  <si>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</si>
  <si>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</si>
  <si>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</si>
  <si>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</si>
  <si>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</si>
  <si>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</si>
  <si>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</si>
  <si>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</si>
  <si>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</si>
  <si>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</si>
  <si>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</si>
  <si>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</si>
  <si>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</si>
  <si>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</si>
  <si>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</si>
  <si>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</si>
  <si>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</si>
  <si>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</si>
  <si>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</si>
  <si>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</si>
  <si>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</si>
  <si>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</si>
  <si>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</si>
  <si>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</si>
  <si>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</si>
  <si>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</si>
  <si>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</si>
  <si>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</si>
  <si>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</si>
  <si>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</si>
  <si>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</si>
  <si>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</si>
  <si>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</si>
  <si>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</si>
  <si>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</si>
  <si>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</si>
  <si>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</si>
  <si>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</si>
  <si>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</si>
  <si>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</si>
  <si>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</si>
  <si>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</si>
  <si>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</si>
  <si>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</si>
  <si>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</si>
  <si>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</si>
  <si>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</si>
  <si>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</si>
  <si>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</si>
  <si>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</si>
  <si>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</si>
  <si>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</si>
  <si>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</si>
  <si>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</si>
  <si>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</si>
  <si>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</si>
  <si>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</si>
  <si>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</si>
  <si>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</si>
  <si>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</si>
  <si>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</si>
  <si>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</si>
  <si>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</si>
  <si>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</si>
  <si>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</si>
  <si>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</si>
  <si>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</si>
  <si>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</si>
  <si>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</si>
  <si>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</si>
  <si>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</si>
  <si>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</si>
  <si>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</si>
  <si>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</si>
  <si>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</si>
  <si>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</si>
  <si>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</si>
  <si>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</si>
  <si>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</si>
  <si>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</si>
  <si>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</si>
  <si>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</si>
  <si>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</si>
  <si>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</si>
  <si>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</si>
  <si>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</si>
  <si>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</si>
  <si>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</si>
  <si>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</si>
  <si>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</si>
  <si>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</si>
  <si>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</si>
  <si>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</si>
  <si>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</si>
  <si>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</si>
  <si>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</si>
  <si>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</si>
  <si>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</si>
  <si>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</si>
  <si>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</si>
  <si>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</si>
  <si>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</si>
  <si>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</si>
  <si>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</si>
  <si>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</si>
  <si>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</si>
  <si>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</si>
  <si>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</si>
  <si>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</si>
  <si>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</si>
  <si>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</si>
  <si>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</si>
  <si>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</si>
  <si>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</si>
  <si>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</si>
  <si>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</si>
  <si>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</si>
  <si>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</si>
  <si>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</si>
  <si>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</si>
  <si>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</si>
  <si>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</si>
  <si>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</si>
  <si>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</si>
  <si>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</si>
  <si>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</si>
  <si>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</si>
  <si>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</si>
  <si>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</si>
  <si>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</si>
  <si>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</si>
  <si>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</si>
  <si>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</si>
  <si>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</si>
  <si>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</si>
  <si>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</si>
  <si>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</si>
  <si>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</si>
  <si>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</si>
  <si>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</si>
  <si>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</si>
  <si>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</si>
  <si>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</si>
  <si>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</si>
  <si>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</si>
  <si>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</si>
  <si>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</si>
  <si>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</si>
  <si>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</si>
  <si>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</si>
  <si>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</si>
  <si>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</si>
  <si>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</si>
  <si>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</si>
  <si>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</si>
  <si>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</si>
  <si>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</si>
  <si>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</si>
  <si>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</si>
  <si>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</si>
  <si>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</si>
  <si>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</si>
  <si>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</si>
  <si>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</si>
  <si>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</si>
  <si>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</si>
  <si>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</si>
  <si>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</si>
  <si>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</si>
  <si>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</si>
  <si>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</si>
  <si>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</si>
  <si>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</si>
  <si>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</si>
  <si>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</si>
  <si>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</si>
  <si>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</si>
  <si>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</si>
  <si>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</si>
  <si>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</si>
  <si>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</si>
  <si>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</si>
  <si>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</si>
  <si>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</si>
  <si>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</si>
  <si>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</si>
  <si>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</si>
  <si>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</si>
  <si>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</si>
  <si>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</si>
  <si>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</si>
  <si>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</si>
  <si>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</si>
  <si>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</si>
  <si>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</si>
  <si>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</si>
  <si>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</si>
  <si>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</si>
  <si>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</si>
  <si>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</si>
  <si>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</si>
  <si>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</si>
  <si>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</si>
  <si>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</si>
  <si>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</si>
  <si>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</si>
  <si>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</si>
  <si>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</si>
  <si>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</si>
  <si>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</si>
  <si>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</si>
  <si>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</si>
  <si>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</si>
  <si>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</si>
  <si>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</si>
  <si>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</si>
  <si>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</si>
  <si>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</si>
  <si>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</si>
  <si>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</si>
  <si>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</si>
  <si>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</si>
  <si>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</si>
  <si>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</si>
  <si>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</si>
  <si>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</si>
  <si>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</si>
  <si>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</si>
  <si>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</si>
  <si>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</si>
  <si>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</si>
  <si>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</si>
  <si>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</si>
  <si>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</si>
  <si>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</si>
  <si>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</si>
  <si>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</si>
  <si>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</si>
  <si>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</si>
  <si>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</si>
  <si>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</si>
  <si>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</si>
  <si>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</si>
  <si>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</si>
  <si>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</si>
  <si>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</si>
  <si>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</si>
  <si>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</si>
  <si>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</si>
  <si>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</si>
  <si>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</si>
  <si>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</si>
  <si>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</si>
  <si>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</si>
  <si>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</si>
  <si>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</si>
  <si>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</si>
  <si>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</si>
  <si>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</si>
  <si>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</si>
  <si>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</si>
  <si>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</si>
  <si>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</si>
  <si>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</si>
  <si>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</si>
  <si>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</si>
  <si>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</si>
  <si>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</si>
  <si>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</si>
  <si>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</si>
  <si>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</si>
  <si>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</si>
  <si>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</si>
  <si>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</si>
  <si>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</si>
  <si>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</si>
  <si>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</si>
  <si>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</si>
  <si>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</si>
  <si>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</si>
  <si>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</si>
  <si>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</si>
  <si>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</si>
  <si>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</si>
  <si>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</si>
  <si>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</si>
  <si>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</si>
  <si>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</si>
  <si>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</si>
  <si>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</si>
  <si>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</si>
  <si>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</si>
  <si>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</si>
  <si>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</si>
  <si>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</si>
  <si>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</si>
  <si>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</si>
  <si>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</si>
  <si>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</si>
  <si>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</si>
  <si>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</si>
  <si>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</si>
  <si>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</si>
  <si>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</si>
  <si>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</si>
  <si>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</si>
  <si>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</si>
  <si>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</si>
  <si>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</si>
  <si>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</si>
  <si>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</si>
  <si>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</si>
  <si>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</si>
  <si>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</si>
  <si>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</si>
  <si>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</si>
  <si>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</si>
  <si>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</si>
  <si>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</si>
  <si>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</si>
  <si>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</si>
  <si>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</si>
  <si>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</si>
  <si>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</si>
  <si>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</si>
  <si>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</si>
  <si>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</si>
  <si>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</si>
  <si>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</si>
  <si>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</si>
  <si>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</si>
  <si>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</si>
  <si>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</si>
  <si>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</si>
  <si>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</si>
  <si>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</si>
  <si>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</si>
  <si>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</si>
  <si>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</si>
  <si>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</si>
  <si>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</si>
  <si>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</si>
  <si>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</si>
  <si>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</si>
  <si>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</si>
  <si>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</si>
  <si>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</si>
  <si>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</si>
  <si>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</si>
  <si>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</si>
  <si>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</si>
  <si>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</si>
  <si>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</si>
  <si>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</si>
  <si>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</si>
  <si>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</si>
  <si>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</si>
  <si>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</si>
  <si>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</si>
  <si>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</si>
  <si>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</si>
  <si>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</si>
  <si>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</si>
  <si>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</si>
  <si>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</si>
  <si>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</si>
  <si>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</si>
  <si>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</si>
  <si>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</si>
  <si>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PCM-20251119-00001955</t>
  </si>
  <si>
    <t xml:space="preserve">Access night issue,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</si>
  <si>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</si>
  <si>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</si>
  <si>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</si>
  <si>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</si>
  <si>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</si>
  <si>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</si>
  <si>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</si>
  <si>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</si>
  <si>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Emergency</t>
  </si>
  <si>
    <t>SCECO Blackout in Hajj area Team checking one by one</t>
  </si>
  <si>
    <t xml:space="preserve"> EM team facing access issue as located in Kodana ( new Mamsha) , no access by care</t>
  </si>
  <si>
    <t xml:space="preserve">EM Team facing access issue as all Road closed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</si>
</sst>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5" totalsRowShown="0" headerRowDxfId="64" dataDxfId="63" headerRowBorderDxfId="61" tableBorderDxfId="62">
  <autoFilter ref="A1:L97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1" totalsRowShown="0" headerRowDxfId="48" dataDxfId="47" headerRowBorderDxfId="45" tableBorderDxfId="46" totalsRowBorderDxfId="44">
  <autoFilter ref="A1:L4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6" totalsRowShown="0" headerRowDxfId="31" dataDxfId="30" headerRowBorderDxfId="28" tableBorderDxfId="29">
  <autoFilter ref="A1:L1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6" totalsRowShown="0" headerRowDxfId="15" dataDxfId="14" headerRowBorderDxfId="12" tableBorderDxfId="13">
  <autoFilter ref="A1:L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topLeftCell="J1"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317.9161789351856</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78"/>
      <c r="E3" s="142"/>
      <c r="F3" s="143"/>
      <c r="G3" s="144">
        <f ca="1">IFERROR(NOW()-F3,"")</f>
        <v>45980.864604745373</v>
      </c>
      <c r="H3" s="143"/>
      <c r="I3" s="141" t="str">
        <f>IFERROR(VLOOKUP(D3,DB!A:F,6,0),"")</f>
        <v/>
      </c>
      <c r="J3" s="141" t="str">
        <f>IFERROR(VLOOKUP(D3,DB!A:G,7,0),"")</f>
        <v/>
      </c>
      <c r="K3" s="145"/>
      <c r="L3" s="146" t="str">
        <f>IFERROR(VLOOKUP(D3,DB!A:I,9,0),"")</f>
        <v/>
      </c>
    </row>
    <row r="4" spans="1:15" ht="15" customHeight="1">
      <c r="A4" s="128"/>
      <c r="B4" s="129" t="str">
        <f>IFERROR(VLOOKUP(D9,DB!A:K,11,0),"")</f>
        <v/>
      </c>
      <c r="C4" s="129"/>
      <c r="D4" s="129"/>
      <c r="E4" s="130"/>
      <c r="F4" s="127"/>
      <c r="G4" s="131">
        <f ca="1">IFERROR(NOW()-F4,"")</f>
        <v>45980.864604861112</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45980.864604861112</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45980.864604861112</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45980.864604861112</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45980.864604861112</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45980.864604861112</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45980.864604861112</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45980.864604861112</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45980.864604861112</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45980.864604861112</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45980.864604861112</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45980.864604861112</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45980.864604861112</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45980.864604861112</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45980.864604861112</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45980.864604861112</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45980.864604861112</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45980.864604861112</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45980.864604861112</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45980.864604861112</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45980.864604861112</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45980.864604861112</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45980.864604861112</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45980.864604861112</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45980.864604861112</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45980.864604861112</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45980.864604861112</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45980.864604861112</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45980.864604861112</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45980.864604861112</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45980.864604861112</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45980.864604861112</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45980.864604861112</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45980.864604861112</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45980.864604861112</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45980.864604861112</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45980.864604861112</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45980.864604861112</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45980.864604861112</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45980.864604861112</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45980.864604861112</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45980.864604861112</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45980.864604861112</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45980.864604861112</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45980.864604861112</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45980.864604861112</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45980.864604861112</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45980.864604861112</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45980.864604861112</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45980.864604861112</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45980.864604861112</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45980.864604861112</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45980.864604861112</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45980.864604861112</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5A334E19-D360-411F-8135-5AEF5B940826}"/>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A2" activePane="bottomLeft" state="frozen"/>
      <selection pane="bottomLeft" activeCell="D9" sqre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155.86476689815026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45980.864604861112</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45980.864604861112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45980.864604861112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45980.864604861112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45980.864604861112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45980.864604861112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45980.864604861112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45980.864604861112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45980.864604861112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45980.864604861112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45980.864604861112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45980.864604861112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45980.864604861112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45980.864604861112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45980.864604861112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45980.864604861112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45980.864604861112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45980.864604861112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45980.864604861112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45980.864604861112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45980.864604861112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45980.864604861112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45980.864604861112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45980.864604861112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45980.864604861112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45980.864604861112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45980.864604861112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45980.864604861112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45980.864604861112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45980.864604861112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45980.864604861112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45980.864604861112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45980.864604861112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45980.864604861112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45980.864604861112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45980.864604861112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45980.864604861112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45980.864604861112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45980.864604861112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45980.864604861112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45980.864604861112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45980.864604861112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45980.864604861112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45980.864604861112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45980.864604861112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45980.864604861112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45980.864604861112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45980.864604861112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45980.864604861112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45980.864604861112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45980.864604861112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45980.864604861112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45980.864604861112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45980.864604861112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45980.864604861112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45980.864604861112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45980.864604861112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45980.864604861112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45980.864604861112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45980.864604861112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45980.864604861112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45980.864604861112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45980.864604861112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45980.864604861112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45980.864604861112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45980.864604861112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45980.864604861112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45980.864604861112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45980.864604861112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45980.864604861112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45980.864604861112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45980.864604861112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45980.864604861112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45980.864604861112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45980.864604861112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45980.864604861112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45980.864604861112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45980.864604861112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45980.864604861112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45980.864604861112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45980.864604861112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45980.864604861112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45980.864604861112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45980.864604861112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45980.864604861112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45980.864604861112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45980.864604861112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45980.864604861112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45980.864604861112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45980.864604861112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45980.864604861112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45980.864604861112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45980.864604861112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45980.864604861112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45980.864604861112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45980.864604861112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45980.864604861112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45980.864604861112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45980.864604861112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45980.864604861112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45980.864604861112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45980.864604861112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45980.864604861112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45980.864604861112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45980.864604861112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45980.864604861112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45980.864604861112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45980.864604861112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45980.864604861112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45980.864604861112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45980.864604861112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45980.864604861112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45980.864604861112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45980.864604861112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45980.864604861112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45980.864604861112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45980.864604861112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45980.864604861112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45980.864604861112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45980.864604861112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45980.864604861112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45980.864604861112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45980.864604861112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45980.864604861112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45980.864604861112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45980.864604861112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45980.864604861112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45980.864604861112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45980.864604861112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45980.864604861112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45980.864604861112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45980.864604861112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45980.864604861112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45980.864604861112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45980.864604861112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45980.864604861112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45980.864604861112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45980.864604861112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45980.864604861112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45980.864604861112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45980.864604861112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45980.864604861112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45980.864604861112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45980.864604861112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45980.864604861112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45980.864604861112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45980.864604861112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45980.864604861112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45980.864604861112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45980.864604861112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45980.864604861112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45980.864604861112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45980.864604861112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45980.864604861112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45980.864604861112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45980.864604861112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45980.864604861112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45980.864604861112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45980.864604861112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45980.864604861112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45980.864604861112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45980.864604861112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45980.864604861112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45980.864604861112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45980.864604861112</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45980.864604861112</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45980.864604861112</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45980.864604861112</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45980.864604861112</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45980.864604861112</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45980.864604861112</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45980.864604861112</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45980.864604861112</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45980.864604861112</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45980.864604861112</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45980.864604861112</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45980.864604861112</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45980.864604861112</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45980.864604861112</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45980.864604861112</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45980.864604861112</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45980.864604861112</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5"/>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64" ca="1" si="0">IFERROR(NOW()-F2,"-")</f>
        <v>45980.864604861112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45980.864604861112</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45980.864604861112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45980.864604861112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45980.864604861112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45980.864604861112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45980.864604861112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45980.864604861112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45980.864604861112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45980.864604861112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45980.864604861112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45980.864604861112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45980.864604861112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45980.864604861112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45980.864604861112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45980.864604861112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45980.864604861112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45980.864604861112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45980.864604861112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45980.864604861112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45980.864604861112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45980.864604861112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45980.864604861112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45980.864604861112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45980.864604861112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45980.864604861112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45980.864604861112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45980.864604861112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45980.864604861112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45980.864604861112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45980.864604861112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45980.864604861112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45980.864604861112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45980.864604861112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45980.864604861112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45980.864604861112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45980.864604861112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45980.864604861112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45980.864604861112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45980.864604861112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45980.864604861112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45980.864604861112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45980.864604861112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45980.864604861112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45980.864604861112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45980.864604861112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45980.864604861112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45980.864604861112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45980.864604861112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45980.864604861112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45980.864604861112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45980.864604861112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45980.864604861112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45980.864604861112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45980.864604861112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45980.864604861112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45980.864604861112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45980.864604861112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45980.864604861112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45980.864604861112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45980.864604861112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45980.864604861112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0"/>
        <v>45980.864604861112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ref="G65:G128" ca="1" si="1">IFERROR(NOW()-F65,"-")</f>
        <v>45980.864604861112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45980.864604861112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45980.864604861112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45980.864604861112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45980.864604861112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45980.864604861112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45980.864604861112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45980.864604861112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45980.864604861112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45980.864604861112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45980.864604861112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45980.864604861112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45980.864604861112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45980.864604861112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45980.864604861112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45980.864604861112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45980.864604861112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45980.864604861112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45980.864604861112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45980.864604861112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45980.864604861112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45980.864604861112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45980.864604861112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45980.864604861112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45980.864604861112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45980.864604861112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45980.864604861112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45980.864604861112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45980.864604861112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45980.864604861112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45980.864604861112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45980.864604861112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45980.864604861112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45980.864604861112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45980.864604861112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45980.864604861112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45980.864604861112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45980.864604861112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45980.864604861112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45980.864604861112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45980.864604861112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45980.864604861112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45980.864604861112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45980.864604861112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45980.864604861112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45980.864604861112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45980.864604861112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45980.864604861112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45980.864604861112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45980.864604861112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45980.864604861112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45980.864604861112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45980.864604861112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45980.864604861112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45980.864604861112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45980.864604861112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45980.864604861112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45980.864604861112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45980.864604861112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45980.864604861112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45980.864604861112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45980.864604861112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45980.864604861112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1"/>
        <v>45980.864604861112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ref="G129:G192" ca="1" si="2">IFERROR(NOW()-F129,"-")</f>
        <v>45980.864604861112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45980.864604861112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45980.864604861112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45980.864604861112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45980.864604861112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45980.864604861112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45980.864604861112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45980.864604861112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45980.864604861112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45980.864604861112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45980.864604861112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45980.864604861112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45980.864604861112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45980.864604861112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45980.864604861112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45980.864604861112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45980.864604861112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45980.864604861112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45980.864604861112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45980.864604861112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45980.864604861112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45980.864604861112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45980.864604861112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45980.864604861112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45980.864604861112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45980.864604861112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45980.864604861112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45980.864604861112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45980.864604861112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45980.864604861112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45980.864604861112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45980.864604861112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45980.864604861112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45980.864604861112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45980.864604861112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45980.864604861112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45980.864604861112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45980.864604861112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45980.864604861112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45980.864604861112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45980.864604861112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45980.864604861112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45980.864604861112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45980.864604861112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45980.864604861112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45980.864604861112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45980.864604861112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45980.864604861112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45980.864604861112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45980.864604861112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45980.864604861112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45980.864604861112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45980.864604861112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45980.864604861112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45980.864604861112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45980.864604861112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45980.864604861112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45980.864604861112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45980.864604861112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45980.864604861112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45980.864604861112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45980.864604861112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45980.864604861112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2"/>
        <v>45980.864604861112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ref="G193:G256" ca="1" si="3">IFERROR(NOW()-F193,"-")</f>
        <v>45980.864604861112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45980.864604861112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45980.864604861112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45980.864604861112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45980.864604861112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45980.864604861112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45980.864604861112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45980.864604861112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45980.864604861112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45980.864604861112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45980.864604861112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45980.864604861112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45980.864604861112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45980.864604861112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45980.864604861112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45980.864604861112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45980.864604861112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45980.864604861112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45980.864604861112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45980.864604861112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45980.864604861112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45980.864604861112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45980.864604861112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45980.864604861112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45980.864604861112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45980.864604861112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45980.864604861112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45980.864604861112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45980.864604861112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45980.864604861112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45980.864604861112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45980.864604861112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45980.864604861112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45980.864604861112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45980.864604861112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45980.864604861112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45980.864604861112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45980.864604861112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45980.864604861112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45980.864604861112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45980.864604861112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45980.864604861112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45980.864604861112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45980.864604861112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45980.864604861112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45980.864604861112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45980.864604861112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45980.864604861112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45980.864604861112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45980.864604861112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45980.864604861112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45980.864604861112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45980.864604861112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45980.864604861112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45980.864604861112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45980.864604861112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45980.864604861112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45980.864604861112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45980.864604861112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45980.864604861112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45980.864604861112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45980.864604861112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45980.864604861112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3"/>
        <v>45980.864604861112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ref="G257:G320" ca="1" si="4">IFERROR(NOW()-F257,"-")</f>
        <v>45980.864604861112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45980.864604861112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45980.864604861112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45980.864604861112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45980.864604861112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45980.864604861112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45980.864604861112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45980.864604861112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45980.864604861112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45980.864604861112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45980.864604861112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45980.864604861112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45980.864604861112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45980.864604861112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45980.864604861112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45980.864604861112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45980.864604861112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45980.864604861112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45980.864604861112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45980.864604861112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45980.864604861112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45980.864604861112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45980.864604861112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45980.864604861112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45980.864604861112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45980.864604861112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45980.864604861112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45980.864604861112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45980.864604861112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45980.864604861112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45980.864604861112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45980.864604861112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45980.864604861112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45980.864604861112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45980.864604861112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45980.864604861112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45980.864604861112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45980.864604861112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45980.864604861112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45980.864604861112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45980.864604861112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45980.864604861112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45980.864604861112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45980.864604861112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45980.864604861112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45980.864604861112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45980.864604861112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45980.864604861112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45980.864604861112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45980.864604861112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45980.864604861112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45980.864604861112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45980.864604861112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45980.864604861112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45980.864604861112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45980.864604861112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45980.864604861112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45980.864604861112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45980.864604861112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45980.864604861112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45980.864604861112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45980.864604861112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45980.864604861112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4"/>
        <v>45980.864604861112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ref="G321:G384" ca="1" si="5">IFERROR(NOW()-F321,"-")</f>
        <v>45980.864604861112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45980.864604861112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45980.864604861112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45980.864604861112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45980.864604861112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45980.864604861112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45980.864604861112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45980.864604861112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45980.864604861112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45980.864604861112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45980.864604861112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45980.864604861112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45980.864604861112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45980.864604861112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45980.864604861112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45980.864604861112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45980.864604861112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45980.864604861112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45980.864604861112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45980.864604861112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45980.864604861112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45980.864604861112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45980.864604861112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45980.864604861112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45980.864604861112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45980.864604861112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45980.864604861112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45980.864604861112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45980.864604861112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45980.864604861112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45980.864604861112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45980.864604861112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45980.864604861112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45980.864604861112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45980.864604861112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45980.864604861112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45980.864604861112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45980.864604861112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45980.864604861112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45980.864604861112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45980.864604861112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45980.864604861112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45980.864604861112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45980.864604861112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45980.864604861112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45980.864604861112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45980.864604861112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45980.864604861112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45980.864604861112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45980.864604861112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45980.864604861112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45980.864604861112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45980.864604861112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45980.864604861112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45980.864604861112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45980.864604861112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45980.864604861112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45980.864604861112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45980.864604861112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45980.864604861112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45980.864604861112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45980.864604861112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45980.864604861112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5"/>
        <v>45980.864604861112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ref="G385:G448" ca="1" si="6">IFERROR(NOW()-F385,"-")</f>
        <v>45980.864604861112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45980.864604861112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45980.864604861112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45980.864604861112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45980.864604861112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45980.864604861112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45980.864604861112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45980.864604861112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45980.864604861112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45980.864604861112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45980.864604861112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45980.864604861112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45980.864604861112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45980.864604861112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45980.864604861112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45980.864604861112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45980.864604861112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45980.864604861112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45980.864604861112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45980.864604861112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45980.864604861112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45980.864604861112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45980.864604861112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45980.864604861112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45980.864604861112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45980.864604861112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45980.864604861112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45980.864604861112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45980.864604861112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45980.864604861112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45980.864604861112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45980.864604861112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45980.864604861112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45980.864604861112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45980.864604861112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45980.864604861112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45980.864604861112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45980.864604861112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45980.864604861112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45980.864604861112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45980.864604861112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45980.864604861112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45980.864604861112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45980.864604861112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45980.864604861112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45980.864604861112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45980.864604861112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45980.864604861112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45980.864604861112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45980.864604861112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45980.864604861112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45980.864604861112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45980.864604861112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45980.864604861112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45980.864604861112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45980.864604861112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45980.864604861112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45980.864604861112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45980.864604861112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45980.864604861112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45980.864604861112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45980.864604861112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45980.864604861112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6"/>
        <v>45980.864604861112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ref="G449:G512" ca="1" si="7">IFERROR(NOW()-F449,"-")</f>
        <v>45980.864604861112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45980.864604861112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45980.864604861112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45980.864604861112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45980.864604861112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45980.864604861112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45980.864604861112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45980.864604861112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45980.864604861112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45980.864604861112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45980.864604861112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45980.864604861112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45980.864604861112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45980.864604861112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45980.864604861112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45980.864604861112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45980.864604861112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45980.864604861112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45980.864604861112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45980.864604861112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45980.864604861112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45980.864604861112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45980.864604861112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45980.864604861112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45980.864604861112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45980.864604861112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45980.864604861112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45980.864604861112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45980.864604861112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45980.864604861112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45980.864604861112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45980.864604861112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45980.864604861112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45980.864604861112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45980.864604861112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45980.864604861112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45980.864604861112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45980.864604861112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45980.864604861112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45980.864604861112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45980.864604861112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45980.864604861112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45980.864604861112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45980.864604861112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45980.864604861112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45980.864604861112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45980.864604861112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45980.864604861112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45980.864604861112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45980.864604861112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45980.864604861112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45980.864604861112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45980.864604861112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45980.864604861112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45980.864604861112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45980.864604861112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45980.864604861112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45980.864604861112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45980.864604861112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45980.864604861112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45980.864604861112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45980.864604861112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45980.864604861112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7"/>
        <v>45980.864604861112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ref="G513:G576" ca="1" si="8">IFERROR(NOW()-F513,"-")</f>
        <v>45980.864604861112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45980.864604861112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45980.864604861112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45980.864604861112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45980.864604861112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45980.864604861112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45980.864604861112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45980.864604861112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45980.864604861112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45980.864604861112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45980.864604861112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45980.864604861112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45980.864604861112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45980.864604861112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45980.864604861112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45980.864604861112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45980.864604861112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45980.864604861112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45980.864604861112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45980.864604861112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45980.864604861112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45980.864604861112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45980.864604861112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45980.864604861112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45980.864604861112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45980.864604861112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45980.864604861112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45980.864604861112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45980.864604861112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45980.864604861112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45980.864604861112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45980.864604861112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45980.864604861112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45980.864604861112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45980.864604861112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45980.864604861112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45980.864604861112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45980.864604861112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45980.864604861112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45980.864604861112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45980.864604861112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45980.864604861112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45980.864604861112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45980.864604861112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45980.864604861112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45980.864604861112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45980.864604861112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45980.864604861112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45980.864604861112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45980.864604861112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45980.864604861112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45980.864604861112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45980.864604861112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45980.864604861112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45980.864604861112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45980.864604861112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45980.864604861112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45980.864604861112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45980.864604861112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45980.864604861112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45980.864604861112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45980.864604861112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45980.864604861112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8"/>
        <v>45980.864604861112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ref="G577:G640" ca="1" si="9">IFERROR(NOW()-F577,"-")</f>
        <v>45980.864604861112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45980.864604861112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45980.864604861112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45980.864604861112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45980.864604861112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45980.864604861112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45980.864604861112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45980.864604861112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45980.864604861112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45980.864604861112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45980.864604861112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45980.864604861112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45980.864604861112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45980.864604861112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45980.864604861112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45980.864604861112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45980.864604861112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45980.864604861112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45980.864604861112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45980.864604861112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45980.864604861112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45980.864604861112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45980.864604861112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45980.864604861112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45980.864604861112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45980.864604861112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45980.864604861112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45980.864604861112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45980.864604861112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45980.864604861112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45980.864604861112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45980.864604861112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45980.864604861112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45980.864604861112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45980.864604861112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45980.864604861112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45980.864604861112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45980.864604861112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45980.864604861112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45980.864604861112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45980.864604861112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45980.864604861112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45980.864604861112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45980.864604861112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45980.864604861112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45980.864604861112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45980.864604861112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45980.864604861112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45980.864604861112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45980.864604861112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45980.864604861112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45980.864604861112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45980.864604861112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45980.864604861112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45980.864604861112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45980.864604861112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45980.864604861112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45980.864604861112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45980.864604861112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45980.864604861112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45980.864604861112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45980.864604861112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45980.864604861112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9"/>
        <v>45980.864604861112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ref="G641:G704" ca="1" si="10">IFERROR(NOW()-F641,"-")</f>
        <v>45980.864604861112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45980.864604861112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45980.864604861112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45980.864604861112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45980.864604861112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45980.864604861112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45980.864604861112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45980.864604861112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45980.864604861112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45980.864604861112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45980.864604861112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45980.864604861112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45980.864604861112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45980.864604861112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45980.864604861112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45980.864604861112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45980.864604861112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45980.864604861112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45980.864604861112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45980.864604861112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45980.864604861112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45980.864604861112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45980.864604861112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45980.864604861112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45980.864604861112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45980.864604861112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45980.864604861112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45980.864604861112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45980.864604861112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45980.864604861112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45980.864604861112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45980.864604861112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45980.864604861112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45980.864604861112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45980.864604861112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45980.864604861112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45980.864604861112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45980.864604861112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45980.864604861112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45980.864604861112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45980.864604861112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45980.864604861112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45980.864604861112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45980.864604861112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45980.864604861112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45980.864604861112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45980.864604861112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45980.864604861112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45980.864604861112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45980.864604861112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45980.864604861112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45980.864604861112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45980.864604861112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45980.864604861112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45980.864604861112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45980.864604861112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45980.864604861112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45980.864604861112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45980.864604861112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45980.864604861112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45980.864604861112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45980.864604861112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45980.864604861112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0"/>
        <v>45980.864604861112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ref="G705:G768" ca="1" si="11">IFERROR(NOW()-F705,"-")</f>
        <v>45980.864604861112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45980.864604861112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45980.864604861112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45980.864604861112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45980.864604861112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45980.864604861112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45980.864604861112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45980.864604861112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45980.864604861112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45980.864604861112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45980.864604861112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45980.864604861112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45980.864604861112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45980.864604861112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45980.864604861112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45980.864604861112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45980.864604861112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45980.864604861112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45980.864604861112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45980.864604861112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45980.864604861112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45980.864604861112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45980.864604861112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45980.864604861112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45980.864604861112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45980.864604861112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45980.864604861112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45980.864604861112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45980.864604861112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45980.864604861112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45980.864604861112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45980.864604861112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45980.864604861112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45980.864604861112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45980.864604861112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45980.864604861112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45980.864604861112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45980.864604861112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45980.864604861112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45980.864604861112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45980.864604861112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45980.864604861112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45980.864604861112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45980.864604861112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45980.864604861112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45980.864604861112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45980.864604861112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45980.864604861112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45980.864604861112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45980.864604861112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45980.864604861112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45980.864604861112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45980.864604861112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45980.864604861112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45980.864604861112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45980.864604861112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45980.864604861112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45980.864604861112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45980.864604861112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45980.864604861112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45980.864604861112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45980.864604861112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45980.864604861112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1"/>
        <v>45980.864604861112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ref="G769:G832" ca="1" si="12">IFERROR(NOW()-F769,"-")</f>
        <v>45980.864604861112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45980.864604861112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45980.864604861112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45980.864604861112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45980.864604861112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45980.864604861112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45980.864604861112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45980.864604861112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45980.864604861112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45980.864604861112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45980.864604861112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45980.864604861112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45980.864604861112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45980.864604861112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45980.864604861112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45980.864604861112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45980.864604861112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45980.864604861112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45980.864604861112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45980.864604861112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45980.864604861112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45980.864604861112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45980.864604861112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45980.864604861112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45980.864604861112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45980.864604861112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45980.864604861112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45980.864604861112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45980.864604861112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45980.864604861112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45980.864604861112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45980.864604861112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45980.864604861112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45980.864604861112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45980.864604861112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45980.864604861112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45980.864604861112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45980.864604861112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45980.864604861112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45980.864604861112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45980.864604861112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45980.864604861112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45980.864604861112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45980.864604861112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45980.864604861112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45980.864604861112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45980.864604861112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45980.864604861112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45980.864604861112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45980.864604861112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45980.864604861112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45980.864604861112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45980.864604861112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45980.864604861112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45980.864604861112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45980.864604861112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45980.864604861112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45980.864604861112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45980.864604861112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45980.864604861112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45980.864604861112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45980.864604861112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45980.864604861112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2"/>
        <v>45980.864604861112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ref="G833:G896" ca="1" si="13">IFERROR(NOW()-F833,"-")</f>
        <v>45980.864604861112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45980.864604861112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45980.864604861112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45980.864604861112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45980.864604861112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45980.864604861112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45980.864604861112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45980.864604861112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45980.864604861112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45980.864604861112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45980.864604861112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45980.864604861112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45980.864604861112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45980.864604861112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45980.864604861112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45980.864604861112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45980.864604861112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45980.864604861112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45980.864604861112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45980.864604861112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45980.864604861112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45980.864604861112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45980.864604861112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45980.864604861112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45980.864604861112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45980.864604861112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45980.864604861112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45980.864604861112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45980.864604861112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45980.864604861112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45980.864604861112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45980.864604861112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45980.864604861112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45980.864604861112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45980.864604861112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45980.864604861112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45980.864604861112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45980.864604861112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45980.864604861112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45980.864604861112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45980.864604861112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45980.864604861112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45980.864604861112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45980.864604861112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45980.864604861112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45980.864604861112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45980.864604861112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45980.864604861112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45980.864604861112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45980.864604861112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45980.864604861112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45980.864604861112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45980.864604861112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45980.864604861112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45980.864604861112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45980.864604861112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45980.864604861112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45980.864604861112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45980.864604861112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45980.864604861112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45980.864604861112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45980.864604861112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45980.864604861112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3"/>
        <v>45980.864604861112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ref="G897:G960" ca="1" si="14">IFERROR(NOW()-F897,"-")</f>
        <v>45980.864604861112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45980.864604861112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45980.864604861112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45980.864604861112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45980.864604861112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45980.864604861112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45980.864604861112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45980.864604861112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45980.864604861112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45980.864604861112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45980.864604861112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45980.864604861112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45980.864604861112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45980.864604861112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45980.864604861112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45980.864604861112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45980.864604861112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45980.864604861112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45980.864604861112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45980.864604861112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45980.864604861112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45980.864604861112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45980.864604861112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45980.864604861112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45980.864604861112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45980.864604861112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45980.864604861112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45980.864604861112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45980.864604861112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45980.864604861112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45980.864604861112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45980.864604861112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45980.864604861112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45980.864604861112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45980.864604861112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45980.864604861112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45980.864604861112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45980.864604861112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45980.864604861112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45980.864604861112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45980.864604861112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45980.864604861112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45980.864604861112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45980.864604861112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45980.864604861112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45980.864604861112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45980.864604861112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45980.864604861112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45980.864604861112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45980.864604861112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45980.864604861112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45980.864604861112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45980.864604861112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45980.864604861112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45980.864604861112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45980.864604861112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45980.864604861112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45980.864604861112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45980.864604861112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45980.864604861112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45980.864604861112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45980.864604861112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45980.864604861112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4"/>
        <v>45980.864604861112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ref="G961:G975" ca="1" si="15">IFERROR(NOW()-F961,"-")</f>
        <v>45980.864604861112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45980.864604861112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45980.864604861112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45980.864604861112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45980.864604861112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45980.864604861112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45980.864604861112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45980.864604861112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45980.864604861112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45980.864604861112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45980.864604861112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45980.864604861112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45980.864604861112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45980.864604861112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45980.864604861112</v>
      </c>
      <c r="H975" s="22"/>
      <c r="I975" s="19" t="str">
        <f>IFERROR(VLOOKUP(D975,DB!A:F,6,0),"")</f>
        <v/>
      </c>
      <c r="J975" s="18" t="str">
        <f>IFERROR(VLOOKUP(D975,DB!A:G,7,0),"")</f>
        <v/>
      </c>
      <c r="K975" s="45"/>
      <c r="L975" s="23" t="str">
        <f>IFERROR(VLOOKUP(D975,DB!A:I,9,0),"")</f>
        <v/>
      </c>
    </row>
  </sheetData>
  <dataValidations count="2">
    <dataValidation allowBlank="1" showInputMessage="1" showErrorMessage="1" sqref="E1" xr:uid="{5914219A-CB83-432D-936A-CC0CB6F3982A}"/>
    <dataValidation type="list" allowBlank="1" showInputMessage="1" showErrorMessage="1" sqref="E2:E97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1"/>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277.38388726851554</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37163</v>
      </c>
      <c r="E3" s="94" t="s">
        <v>39021</v>
      </c>
      <c r="F3" s="95">
        <v>45980.842175925929</v>
      </c>
      <c r="G3" s="96">
        <f t="shared" ref="G3:G51" ca="1" si="0">IFERROR(NOW()-F3,"")</f>
        <v>2.2428935182688292E-2</v>
      </c>
      <c r="H3" s="95">
        <v>45980.810960648145</v>
      </c>
      <c r="I3" s="113" t="str">
        <f>IFERROR(VLOOKUP(D3,DB!A:F,6,0),"")</f>
        <v>Generator-SG</v>
      </c>
      <c r="J3" s="113" t="str">
        <f>IFERROR(VLOOKUP(D3,DB!A:G,7,0),"")</f>
        <v>Dead</v>
      </c>
      <c r="K3" s="97" t="s">
        <v>39108</v>
      </c>
      <c r="L3" s="91" t="str">
        <f>IFERROR(VLOOKUP(D3,DB!A:I,9,0),"")</f>
        <v>Latis</v>
      </c>
    </row>
    <row r="4" spans="1:16" ht="15" customHeight="1">
      <c r="A4" s="113"/>
      <c r="B4" s="113" t="str">
        <f>IFERROR(VLOOKUP(D4,DB!A:K,11,0),"")</f>
        <v/>
      </c>
      <c r="C4" s="93"/>
      <c r="D4" s="91"/>
      <c r="E4" s="94"/>
      <c r="F4" s="95"/>
      <c r="G4" s="96">
        <f t="shared" ca="1" si="0"/>
        <v>45980.864604861112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45980.864604861112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45980.864604861112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45980.864604861112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45980.864604861112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45980.864604861112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45980.864604861112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45980.864604861112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45980.864604861112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45980.864604861112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45980.864604861112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147"/>
      <c r="E15" s="94"/>
      <c r="F15" s="95"/>
      <c r="G15" s="96">
        <f t="shared" ca="1" si="0"/>
        <v>45980.864604861112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45980.864604861112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45980.864604861112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45980.864604861112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45980.864604861112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45980.864604861112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45980.864604861112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45980.864604861112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45980.864604861112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45980.864604861112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45980.864604861112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45980.864604861112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45980.864604861112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45980.864604861112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45980.864604861112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45980.864604861112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45980.864604861112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45980.864604861112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45980.864604861112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45980.864604861112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45980.864604861112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45980.864604861112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45980.864604861112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45980.864604861112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45980.864604861112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45980.864604861112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45980.864604861112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45980.864604861112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45980.864604861112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45980.864604861112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45980.864604861112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45980.864604861112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45980.864604861112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45980.864604861112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45980.864604861112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45980.864604861112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45980.864604861112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ref="G52:G115" ca="1" si="1">IFERROR(NOW()-F52,"")</f>
        <v>45980.864604861112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45980.864604861112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45980.864604861112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45980.864604861112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45980.864604861112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45980.864604861112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45980.864604861112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45980.864604861112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45980.864604861112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45980.864604861112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45980.864604861112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45980.864604861112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45980.864604861112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45980.864604861112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45980.864604861112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45980.864604861112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45980.864604861112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45980.864604861112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45980.864604861112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45980.864604861112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45980.864604861112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45980.864604861112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45980.864604861112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45980.864604861112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45980.864604861112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45980.864604861112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45980.864604861112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45980.864604861112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45980.864604861112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45980.864604861112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45980.864604861112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45980.864604861112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45980.864604861112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45980.864604861112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45980.864604861112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45980.864604861112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45980.864604861112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45980.864604861112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45980.864604861112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45980.864604861112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45980.864604861112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45980.864604861112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45980.864604861112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45980.864604861112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45980.864604861112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45980.864604861112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45980.864604861112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45980.864604861112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45980.864604861112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45980.864604861112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45980.864604861112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45980.864604861112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45980.864604861112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45980.864604861112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45980.864604861112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45980.864604861112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45980.864604861112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45980.864604861112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45980.864604861112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45980.864604861112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45980.864604861112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45980.864604861112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45980.864604861112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45980.864604861112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ref="G116:G179" ca="1" si="2">IFERROR(NOW()-F116,"")</f>
        <v>45980.864604861112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45980.864604861112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45980.864604861112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45980.864604861112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45980.864604861112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45980.864604861112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45980.864604861112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45980.864604861112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45980.864604861112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45980.864604861112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45980.864604861112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45980.864604861112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45980.864604861112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45980.864604861112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45980.864604861112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45980.864604861112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45980.864604861112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45980.864604861112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45980.864604861112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45980.864604861112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45980.864604861112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45980.864604861112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45980.864604861112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45980.864604861112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45980.864604861112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45980.864604861112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45980.864604861112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45980.864604861112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45980.864604861112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45980.864604861112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45980.864604861112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45980.864604861112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45980.864604861112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45980.864604861112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45980.864604861112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45980.864604861112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45980.864604861112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45980.864604861112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45980.864604861112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45980.864604861112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45980.864604861112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45980.864604861112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45980.864604861112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45980.864604861112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45980.864604861112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45980.864604861112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45980.864604861112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45980.864604861112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45980.864604861112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45980.864604861112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45980.864604861112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45980.864604861112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45980.864604861112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45980.864604861112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45980.864604861112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45980.864604861112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45980.864604861112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45980.864604861112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45980.864604861112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45980.864604861112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45980.864604861112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45980.864604861112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45980.864604861112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45980.864604861112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ref="G180:G243" ca="1" si="3">IFERROR(NOW()-F180,"")</f>
        <v>45980.864604861112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45980.864604861112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45980.864604861112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45980.864604861112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45980.864604861112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45980.864604861112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45980.864604861112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45980.864604861112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45980.864604861112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45980.864604861112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45980.864604861112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45980.864604861112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45980.864604861112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45980.864604861112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45980.864604861112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45980.864604861112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45980.864604861112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45980.864604861112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45980.864604861112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45980.864604861112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45980.864604861112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45980.864604861112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45980.864604861112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45980.864604861112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45980.864604861112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45980.864604861112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45980.864604861112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45980.864604861112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45980.864604861112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45980.864604861112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45980.864604861112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45980.864604861112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45980.864604861112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45980.864604861112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45980.864604861112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45980.864604861112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45980.864604861112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45980.864604861112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45980.864604861112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45980.864604861112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45980.864604861112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45980.864604861112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45980.864604861112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45980.864604861112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45980.864604861112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45980.864604861112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45980.864604861112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45980.864604861112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45980.864604861112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45980.864604861112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45980.864604861112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45980.864604861112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45980.864604861112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45980.864604861112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45980.864604861112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45980.864604861112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45980.864604861112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45980.864604861112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45980.864604861112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45980.864604861112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45980.864604861112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45980.864604861112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45980.864604861112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45980.864604861112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ref="G244:G307" ca="1" si="4">IFERROR(NOW()-F244,"")</f>
        <v>45980.864604861112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45980.864604861112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45980.864604861112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45980.864604861112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45980.864604861112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45980.864604861112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45980.864604861112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45980.864604861112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45980.864604861112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45980.864604861112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45980.864604861112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45980.864604861112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45980.864604861112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45980.864604861112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45980.864604861112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45980.864604861112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45980.864604861112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45980.864604861112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45980.864604861112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45980.864604861112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45980.864604861112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45980.864604861112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45980.864604861112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45980.864604861112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45980.864604861112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45980.864604861112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45980.864604861112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45980.864604861112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45980.864604861112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45980.864604861112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45980.864604861112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45980.864604861112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45980.864604861112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45980.864604861112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45980.864604861112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45980.864604861112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45980.864604861112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45980.864604861112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45980.864604861112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45980.864604861112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45980.864604861112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45980.864604861112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45980.864604861112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45980.864604861112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45980.864604861112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45980.864604861112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45980.864604861112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45980.864604861112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45980.864604861112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45980.864604861112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45980.864604861112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45980.864604861112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45980.864604861112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45980.864604861112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45980.864604861112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45980.864604861112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45980.864604861112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45980.864604861112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45980.864604861112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45980.864604861112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45980.864604861112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45980.864604861112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45980.864604861112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45980.864604861112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ref="G308:G371" ca="1" si="5">IFERROR(NOW()-F308,"")</f>
        <v>45980.864604861112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45980.864604861112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45980.864604861112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45980.864604861112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45980.864604861112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45980.864604861112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45980.864604861112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45980.864604861112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45980.864604861112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45980.864604861112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45980.864604861112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45980.864604861112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45980.864604861112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45980.864604861112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45980.864604861112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45980.864604861112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45980.864604861112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45980.864604861112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45980.864604861112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45980.864604861112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45980.864604861112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45980.864604861112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45980.864604861112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45980.864604861112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45980.864604861112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45980.864604861112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45980.864604861112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45980.864604861112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45980.864604861112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45980.864604861112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45980.864604861112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45980.864604861112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45980.864604861112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45980.864604861112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45980.864604861112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45980.864604861112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45980.864604861112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45980.864604861112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45980.864604861112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45980.864604861112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45980.864604861112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45980.864604861112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45980.864604861112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45980.864604861112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45980.864604861112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45980.864604861112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45980.864604861112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45980.864604861112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45980.864604861112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45980.864604861112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45980.864604861112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45980.864604861112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45980.864604861112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45980.864604861112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45980.864604861112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45980.864604861112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45980.864604861112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45980.864604861112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45980.864604861112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45980.864604861112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45980.864604861112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45980.864604861112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45980.864604861112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45980.864604861112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ref="G372:G435" ca="1" si="6">IFERROR(NOW()-F372,"")</f>
        <v>45980.864604861112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45980.864604861112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45980.864604861112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45980.864604861112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45980.864604861112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45980.864604861112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45980.864604861112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45980.864604861112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45980.864604861112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45980.864604861112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45980.864604861112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45980.864604861112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45980.864604861112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45980.864604861112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45980.864604861112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45980.864604861112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45980.864604861112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45980.864604861112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45980.864604861112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45980.864604861112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45980.864604861112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45980.864604861112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45980.864604861112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45980.864604861112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45980.864604861112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45980.864604861112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45980.864604861112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45980.864604861112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45980.864604861112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45980.864604861112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45980.864604861112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45980.864604861112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45980.864604861112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45980.864604861112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45980.864604861112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45980.864604861112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45980.864604861112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45980.864604861112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45980.864604861112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45980.864604861112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45980.864604861112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45980.864604861112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45980.864604861112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45980.864604861112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45980.864604861112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45980.864604861112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45980.864604861112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45980.864604861112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45980.864604861112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45980.864604861112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45980.864604861112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45980.864604861112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45980.864604861112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45980.864604861112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45980.864604861112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45980.864604861112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45980.864604861112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45980.864604861112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45980.864604861112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45980.864604861112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45980.864604861112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45980.864604861112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45980.864604861112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45980.864604861112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ref="G436:G481" ca="1" si="7">IFERROR(NOW()-F436,"")</f>
        <v>45980.864604861112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45980.864604861112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45980.864604861112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45980.864604861112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45980.864604861112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45980.864604861112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45980.864604861112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45980.864604861112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45980.864604861112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45980.864604861112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45980.864604861112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45980.864604861112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45980.864604861112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45980.864604861112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45980.864604861112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45980.864604861112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45980.864604861112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45980.864604861112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45980.864604861112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45980.864604861112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45980.864604861112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45980.864604861112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45980.864604861112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45980.864604861112</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45980.864604861112</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45980.864604861112</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45980.864604861112</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45980.864604861112</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45980.864604861112</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45980.864604861112</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45980.864604861112</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45980.864604861112</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45980.864604861112</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45980.864604861112</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45980.864604861112</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45980.864604861112</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45980.864604861112</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45980.864604861112</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45980.864604861112</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45980.864604861112</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45980.864604861112</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45980.864604861112</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45980.864604861112</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45980.864604861112</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45980.864604861112</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45980.864604861112</v>
      </c>
      <c r="H481" s="95"/>
      <c r="I481" s="113" t="str">
        <f>IFERROR(VLOOKUP(D481,DB!A:F,6,0),"")</f>
        <v/>
      </c>
      <c r="J481" s="113" t="str">
        <f>IFERROR(VLOOKUP(D481,DB!A:G,7,0),"")</f>
        <v/>
      </c>
      <c r="K481" s="97"/>
      <c r="L481" s="91" t="str">
        <f>IFERROR(VLOOKUP(D481,DB!A:I,9,0),"")</f>
        <v/>
      </c>
    </row>
  </sheetData>
  <dataValidations count="2">
    <dataValidation allowBlank="1" showInputMessage="1" showErrorMessage="1" sqref="E1" xr:uid="{A4F81451-56CC-4543-9497-104C4E44EE4B}"/>
    <dataValidation type="list" allowBlank="1" showInputMessage="1" showErrorMessage="1" sqref="E2:E4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58"/>
  <sheetViews>
    <sheetView tabSelected="1" topLeftCell="G1" workbookViewId="0">
      <selection activeCell="A13" sqref="A13:XFD13"/>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10.699218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89.032544675923418</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39100</v>
      </c>
      <c r="F3" s="38">
        <v>45926.188877314817</v>
      </c>
      <c r="G3" s="108">
        <f t="shared" ref="G3" ca="1" si="0">IFERROR(NOW()-F3,"")</f>
        <v>54.675727546295093</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39100</v>
      </c>
      <c r="F4" s="110">
        <v>45948.661111111112</v>
      </c>
      <c r="G4" s="111">
        <f t="shared" ref="G4" ca="1" si="1">IFERROR(NOW()-F4,"")</f>
        <v>32.203493749999325</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35">
        <v>45977.514803240738</v>
      </c>
      <c r="G5" s="111">
        <f ca="1">IFERROR(NOW()-F5,"")</f>
        <v>3.3498015046352521</v>
      </c>
      <c r="H5" s="135">
        <v>45977.468807870369</v>
      </c>
      <c r="I5" s="109" t="str">
        <f>IFERROR(VLOOKUP(D5,DB!A:F,6,0),"")</f>
        <v>SCECO</v>
      </c>
      <c r="J5" s="109" t="str">
        <f>IFERROR(VLOOKUP(D5,DB!A:G,7,0),"")</f>
        <v>Weak</v>
      </c>
      <c r="K5" s="109" t="s">
        <v>39116</v>
      </c>
      <c r="L5" s="109" t="str">
        <f>IFERROR(VLOOKUP(D5,DB!A:I,9,0),"")</f>
        <v>Latis</v>
      </c>
    </row>
    <row r="6" spans="1:13">
      <c r="A6" s="109" t="s">
        <v>39115</v>
      </c>
      <c r="B6" s="109" t="str">
        <f>IFERROR(VLOOKUP(D6,DB!A:K,11,0),"")</f>
        <v>R5</v>
      </c>
      <c r="C6" s="109">
        <v>1</v>
      </c>
      <c r="D6" s="109" t="s">
        <v>38122</v>
      </c>
      <c r="E6" s="109" t="s">
        <v>39117</v>
      </c>
      <c r="F6" s="135">
        <v>45980.705428240741</v>
      </c>
      <c r="G6" s="111">
        <f ca="1">IFERROR(NOW()-F6,"")</f>
        <v>0.15917662037099944</v>
      </c>
      <c r="H6" s="135">
        <v>45980.697789351849</v>
      </c>
      <c r="I6" s="109" t="str">
        <f>IFERROR(VLOOKUP(D6,DB!A:F,6,0),"")</f>
        <v>SCECO</v>
      </c>
      <c r="J6" s="109" t="str">
        <f>IFERROR(VLOOKUP(D6,DB!A:G,7,0),"")</f>
        <v>Haj Removal</v>
      </c>
      <c r="K6" s="109" t="s">
        <v>39118</v>
      </c>
      <c r="L6" s="109" t="str">
        <f>IFERROR(VLOOKUP(D6,DB!A:I,9,0),"")</f>
        <v>Latis</v>
      </c>
    </row>
    <row r="7" spans="1:13">
      <c r="A7" s="109" t="s">
        <v>39115</v>
      </c>
      <c r="B7" s="109" t="str">
        <f>IFERROR(VLOOKUP(D7,DB!A:K,11,0),"")</f>
        <v>R5</v>
      </c>
      <c r="C7" s="109">
        <v>1</v>
      </c>
      <c r="D7" s="109" t="s">
        <v>38262</v>
      </c>
      <c r="E7" s="109" t="s">
        <v>39117</v>
      </c>
      <c r="F7" s="135">
        <v>45980.705428240741</v>
      </c>
      <c r="G7" s="111">
        <f ca="1">IFERROR(NOW()-F7,"")</f>
        <v>0.15917662037099944</v>
      </c>
      <c r="H7" s="135">
        <v>45980.697789351849</v>
      </c>
      <c r="I7" s="109" t="str">
        <f>IFERROR(VLOOKUP(D7,DB!A:F,6,0),"")</f>
        <v>SCECO</v>
      </c>
      <c r="J7" s="109" t="str">
        <f>IFERROR(VLOOKUP(D7,DB!A:G,7,0),"")</f>
        <v>Haj Removal</v>
      </c>
      <c r="K7" s="109" t="s">
        <v>39118</v>
      </c>
      <c r="L7" s="109" t="str">
        <f>IFERROR(VLOOKUP(D7,DB!A:I,9,0),"")</f>
        <v>Latis</v>
      </c>
    </row>
    <row r="8" spans="1:13">
      <c r="A8" s="109" t="s">
        <v>39115</v>
      </c>
      <c r="B8" s="109" t="str">
        <f>IFERROR(VLOOKUP(D8,DB!A:K,11,0),"")</f>
        <v>R5</v>
      </c>
      <c r="C8" s="109">
        <v>1</v>
      </c>
      <c r="D8" s="109" t="s">
        <v>38288</v>
      </c>
      <c r="E8" s="109" t="s">
        <v>39117</v>
      </c>
      <c r="F8" s="135">
        <v>45980.705428240741</v>
      </c>
      <c r="G8" s="111">
        <f ca="1">IFERROR(NOW()-F8,"")</f>
        <v>0.15917662037099944</v>
      </c>
      <c r="H8" s="135">
        <v>45980.697789351849</v>
      </c>
      <c r="I8" s="109" t="str">
        <f>IFERROR(VLOOKUP(D8,DB!A:F,6,0),"")</f>
        <v>SCECO</v>
      </c>
      <c r="J8" s="109" t="str">
        <f>IFERROR(VLOOKUP(D8,DB!A:G,7,0),"")</f>
        <v>Haj Removal</v>
      </c>
      <c r="K8" s="109" t="s">
        <v>39119</v>
      </c>
      <c r="L8" s="109" t="str">
        <f>IFERROR(VLOOKUP(D8,DB!A:I,9,0),"")</f>
        <v>Latis</v>
      </c>
    </row>
    <row r="9" spans="1:13">
      <c r="A9" s="109" t="s">
        <v>39115</v>
      </c>
      <c r="B9" s="109" t="str">
        <f>IFERROR(VLOOKUP(D9,DB!A:K,11,0),"")</f>
        <v>R5</v>
      </c>
      <c r="C9" s="109">
        <v>1</v>
      </c>
      <c r="D9" s="109" t="s">
        <v>38135</v>
      </c>
      <c r="E9" s="109" t="s">
        <v>39117</v>
      </c>
      <c r="F9" s="135">
        <v>45980.705428240741</v>
      </c>
      <c r="G9" s="111">
        <f ca="1">IFERROR(NOW()-F9,"")</f>
        <v>0.15917662037099944</v>
      </c>
      <c r="H9" s="135">
        <v>45980.697789351849</v>
      </c>
      <c r="I9" s="109" t="str">
        <f>IFERROR(VLOOKUP(D9,DB!A:F,6,0),"")</f>
        <v>SCECO</v>
      </c>
      <c r="J9" s="109" t="str">
        <f>IFERROR(VLOOKUP(D9,DB!A:G,7,0),"")</f>
        <v>Haj Removal</v>
      </c>
      <c r="K9" s="109" t="s">
        <v>39119</v>
      </c>
      <c r="L9" s="109" t="str">
        <f>IFERROR(VLOOKUP(D9,DB!A:I,9,0),"")</f>
        <v>Latis</v>
      </c>
    </row>
    <row r="10" spans="1:13">
      <c r="A10" s="109" t="s">
        <v>39115</v>
      </c>
      <c r="B10" s="109" t="str">
        <f>IFERROR(VLOOKUP(D10,DB!A:K,11,0),"")</f>
        <v>R5</v>
      </c>
      <c r="C10" s="109">
        <v>2</v>
      </c>
      <c r="D10" s="109" t="s">
        <v>38250</v>
      </c>
      <c r="E10" s="109" t="s">
        <v>39117</v>
      </c>
      <c r="F10" s="135">
        <v>45980.705428240741</v>
      </c>
      <c r="G10" s="111">
        <f ca="1">IFERROR(NOW()-F10,"")</f>
        <v>0.15917627314775018</v>
      </c>
      <c r="H10" s="135">
        <v>45980.697789351849</v>
      </c>
      <c r="I10" s="109" t="str">
        <f>IFERROR(VLOOKUP(D10,DB!A:F,6,0),"")</f>
        <v>SCECO</v>
      </c>
      <c r="J10" s="109" t="str">
        <f>IFERROR(VLOOKUP(D10,DB!A:G,7,0),"")</f>
        <v>Haj Removal</v>
      </c>
      <c r="K10" s="109" t="s">
        <v>39119</v>
      </c>
      <c r="L10" s="109" t="str">
        <f>IFERROR(VLOOKUP(D10,DB!A:I,9,0),"")</f>
        <v>Latis</v>
      </c>
    </row>
    <row r="11" spans="1:13">
      <c r="A11" s="109" t="s">
        <v>39115</v>
      </c>
      <c r="B11" s="109" t="str">
        <f>IFERROR(VLOOKUP(D11,DB!A:K,11,0),"")</f>
        <v>R5</v>
      </c>
      <c r="C11" s="109">
        <v>1</v>
      </c>
      <c r="D11" s="109" t="s">
        <v>38505</v>
      </c>
      <c r="E11" s="109" t="s">
        <v>39117</v>
      </c>
      <c r="F11" s="135">
        <v>45980.705428240741</v>
      </c>
      <c r="G11" s="111">
        <f ca="1">IFERROR(NOW()-F11,"")</f>
        <v>0.15917627314775018</v>
      </c>
      <c r="H11" s="135">
        <v>45980.697789351849</v>
      </c>
      <c r="I11" s="109" t="str">
        <f>IFERROR(VLOOKUP(D11,DB!A:F,6,0),"")</f>
        <v>SCECO</v>
      </c>
      <c r="J11" s="109" t="str">
        <f>IFERROR(VLOOKUP(D11,DB!A:G,7,0),"")</f>
        <v>Haj Removal</v>
      </c>
      <c r="K11" s="109" t="s">
        <v>39118</v>
      </c>
      <c r="L11" s="109" t="str">
        <f>IFERROR(VLOOKUP(D11,DB!A:I,9,0),"")</f>
        <v>Latis</v>
      </c>
    </row>
    <row r="12" spans="1:13">
      <c r="A12" s="109" t="s">
        <v>39115</v>
      </c>
      <c r="B12" s="109" t="str">
        <f>IFERROR(VLOOKUP(D12,DB!A:K,11,0),"")</f>
        <v>R5</v>
      </c>
      <c r="C12" s="109">
        <v>1</v>
      </c>
      <c r="D12" s="109" t="s">
        <v>38316</v>
      </c>
      <c r="E12" s="109" t="s">
        <v>39117</v>
      </c>
      <c r="F12" s="135">
        <v>45980.705428240741</v>
      </c>
      <c r="G12" s="111">
        <f ca="1">IFERROR(NOW()-F12,"")</f>
        <v>0.15917627314775018</v>
      </c>
      <c r="H12" s="135">
        <v>45980.697789351849</v>
      </c>
      <c r="I12" s="109" t="str">
        <f>IFERROR(VLOOKUP(D12,DB!A:F,6,0),"")</f>
        <v>SCECO</v>
      </c>
      <c r="J12" s="109" t="str">
        <f>IFERROR(VLOOKUP(D12,DB!A:G,7,0),"")</f>
        <v>Haj Removal</v>
      </c>
      <c r="K12" s="109" t="s">
        <v>39120</v>
      </c>
      <c r="L12" s="109" t="str">
        <f>IFERROR(VLOOKUP(D12,DB!A:I,9,0),"")</f>
        <v>Latis</v>
      </c>
    </row>
    <row r="13" spans="1:13">
      <c r="A13" s="109" t="s">
        <v>39115</v>
      </c>
      <c r="B13" s="109" t="str">
        <f>IFERROR(VLOOKUP(D13,DB!A:K,11,0),"")</f>
        <v>R5</v>
      </c>
      <c r="C13" s="109">
        <v>2</v>
      </c>
      <c r="D13" s="109" t="s">
        <v>38182</v>
      </c>
      <c r="E13" s="109" t="s">
        <v>39117</v>
      </c>
      <c r="F13" s="135">
        <v>45980.705428240741</v>
      </c>
      <c r="G13" s="111">
        <f ca="1">IFERROR(NOW()-F13,"")</f>
        <v>0.15917627314775018</v>
      </c>
      <c r="H13" s="135">
        <v>45980.697789351849</v>
      </c>
      <c r="I13" s="109" t="str">
        <f>IFERROR(VLOOKUP(D13,DB!A:F,6,0),"")</f>
        <v>SCECO</v>
      </c>
      <c r="J13" s="109" t="str">
        <f>IFERROR(VLOOKUP(D13,DB!A:G,7,0),"")</f>
        <v>Haj Removal</v>
      </c>
      <c r="K13" s="109" t="s">
        <v>39120</v>
      </c>
      <c r="L13" s="109" t="str">
        <f>IFERROR(VLOOKUP(D13,DB!A:I,9,0),"")</f>
        <v>Latis</v>
      </c>
    </row>
    <row r="14" spans="1:13">
      <c r="A14" s="109"/>
      <c r="B14" s="109" t="str">
        <f>IFERROR(VLOOKUP(D14,DB!A:K,11,0),"")</f>
        <v/>
      </c>
      <c r="C14" s="109"/>
      <c r="D14" s="109"/>
      <c r="E14" s="109"/>
      <c r="F14" s="109"/>
      <c r="G14" s="111">
        <f ca="1">IFERROR(NOW()-F14,"")</f>
        <v>45980.864604861112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45980.864604861112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45980.864604861112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45980.864604861112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45980.864604861112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45980.864604861112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45980.864604861112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45980.864604861112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45980.864604861112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45980.864604861112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45980.864604861112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45980.864604861112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45980.864604861112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45980.864604861112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45980.864604861112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45980.864604861112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45980.864604861112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45980.864604861112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45980.864604861112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45980.864604861112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45980.864604861112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45980.864604861112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45980.864604861112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45980.864604861112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45980.864604861112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45980.864604861112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45980.864604861112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45980.864604861112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45980.864604861112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45980.864604861112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45980.864604861112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45980.864604861112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45980.864604861112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45980.864604861112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45980.864604861112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45980.864604861112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45980.864604861112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45980.864604861112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45980.864604861112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45980.864604861112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45980.864604861112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45980.864604861112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45980.864604861112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45980.864604861112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45980.864604861112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45980.864604861112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45980.864604861112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45980.864604861112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45980.864604861112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45980.864604861112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45980.864604861112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45980.864604861112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45980.864604861112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45980.864604861112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45980.864604861112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45980.864604861112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45980.864604861112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45980.864604861112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45980.864604861112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45980.864604861112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45980.864604861112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45980.864604861112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45980.864604861112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45980.864604861112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45980.864604861112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45980.864604861112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45980.864604861112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45980.864604861112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45980.864604861112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45980.864604861112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45980.864604861112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45980.864604861112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45980.864604861112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45980.864604861112</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45980.864604861112</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45980.864604861112</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45980.864604861112</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45980.864604861112</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45980.864604861112</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45980.864604861112</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45980.864604861112</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45980.864604861112</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45980.864604861112</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45980.864604861112</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45980.864604861112</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45980.864604861112</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45980.864604861112</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45980.864604861112</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45980.864604861112</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45980.864604861112</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45980.864604861112</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45980.864604861112</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45980.864604861112</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45980.864604861112</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45980.864604861112</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45980.864604861112</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45980.864604861112</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45980.864604861112</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45980.864604861112</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45980.864604861112</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45980.864604861112</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45980.864604861112</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45980.864604861112</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45980.864604861112</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45980.864604861112</v>
      </c>
      <c r="H118" s="109"/>
      <c r="I118" s="109" t="str">
        <f>IFERROR(VLOOKUP(D118,DB!A:F,6,0),"")</f>
        <v/>
      </c>
      <c r="J118" s="109" t="str">
        <f>IFERROR(VLOOKUP(D118,DB!A:G,7,0),"")</f>
        <v/>
      </c>
      <c r="K118" s="109"/>
      <c r="L118" s="109" t="str">
        <f>IFERROR(VLOOKUP(D118,DB!A:I,9,0),"")</f>
        <v/>
      </c>
    </row>
    <row r="119" spans="1:12">
      <c r="A119" s="138"/>
      <c r="B119" s="138" t="str">
        <f>IFERROR(VLOOKUP(D119,DB!A:K,11,0),"")</f>
        <v/>
      </c>
      <c r="C119" s="138"/>
      <c r="D119" s="138"/>
      <c r="E119" s="138"/>
      <c r="F119" s="139"/>
      <c r="G119" s="111">
        <f ca="1">IFERROR(NOW()-F119,"")</f>
        <v>45980.864604861112</v>
      </c>
      <c r="H119" s="139"/>
      <c r="I119" s="138" t="str">
        <f>IFERROR(VLOOKUP(D119,DB!A:F,6,0),"")</f>
        <v/>
      </c>
      <c r="J119" s="138" t="str">
        <f>IFERROR(VLOOKUP(D119,DB!A:G,7,0),"")</f>
        <v/>
      </c>
      <c r="K119" s="138"/>
      <c r="L119" s="138" t="str">
        <f>IFERROR(VLOOKUP(D119,DB!A:I,9,0),"")</f>
        <v/>
      </c>
    </row>
    <row r="120" spans="1:12">
      <c r="A120" s="138"/>
      <c r="B120" s="138" t="str">
        <f>IFERROR(VLOOKUP(D120,DB!A:K,11,0),"")</f>
        <v/>
      </c>
      <c r="C120" s="138"/>
      <c r="D120" s="138"/>
      <c r="E120" s="138"/>
      <c r="F120" s="139"/>
      <c r="G120" s="111">
        <f ca="1">IFERROR(NOW()-F120,"")</f>
        <v>45980.864604861112</v>
      </c>
      <c r="H120" s="139"/>
      <c r="I120" s="138" t="str">
        <f>IFERROR(VLOOKUP(D120,DB!A:F,6,0),"")</f>
        <v/>
      </c>
      <c r="J120" s="138" t="str">
        <f>IFERROR(VLOOKUP(D120,DB!A:G,7,0),"")</f>
        <v/>
      </c>
      <c r="K120" s="138"/>
      <c r="L120" s="138" t="str">
        <f>IFERROR(VLOOKUP(D120,DB!A:I,9,0),"")</f>
        <v/>
      </c>
    </row>
    <row r="121" spans="1:12">
      <c r="A121" s="138"/>
      <c r="B121" s="138" t="str">
        <f>IFERROR(VLOOKUP(D121,DB!A:K,11,0),"")</f>
        <v/>
      </c>
      <c r="C121" s="138"/>
      <c r="D121" s="138"/>
      <c r="E121" s="138"/>
      <c r="F121" s="139"/>
      <c r="G121" s="111">
        <f ca="1">IFERROR(NOW()-F121,"")</f>
        <v>45980.864604861112</v>
      </c>
      <c r="H121" s="139"/>
      <c r="I121" s="138" t="str">
        <f>IFERROR(VLOOKUP(D121,DB!A:F,6,0),"")</f>
        <v/>
      </c>
      <c r="J121" s="138" t="str">
        <f>IFERROR(VLOOKUP(D121,DB!A:G,7,0),"")</f>
        <v/>
      </c>
      <c r="K121" s="138"/>
      <c r="L121" s="138" t="str">
        <f>IFERROR(VLOOKUP(D121,DB!A:I,9,0),"")</f>
        <v/>
      </c>
    </row>
    <row r="122" spans="1:12">
      <c r="A122" s="138"/>
      <c r="B122" s="138" t="str">
        <f>IFERROR(VLOOKUP(D122,DB!A:K,11,0),"")</f>
        <v/>
      </c>
      <c r="C122" s="138"/>
      <c r="D122" s="138"/>
      <c r="E122" s="138"/>
      <c r="F122" s="139"/>
      <c r="G122" s="111">
        <f ca="1">IFERROR(NOW()-F122,"")</f>
        <v>45980.864604861112</v>
      </c>
      <c r="H122" s="139"/>
      <c r="I122" s="138" t="str">
        <f>IFERROR(VLOOKUP(D122,DB!A:F,6,0),"")</f>
        <v/>
      </c>
      <c r="J122" s="138" t="str">
        <f>IFERROR(VLOOKUP(D122,DB!A:G,7,0),"")</f>
        <v/>
      </c>
      <c r="K122" s="138"/>
      <c r="L122" s="138" t="str">
        <f>IFERROR(VLOOKUP(D122,DB!A:I,9,0),"")</f>
        <v/>
      </c>
    </row>
    <row r="123" spans="1:12">
      <c r="A123" s="138"/>
      <c r="B123" s="138" t="str">
        <f>IFERROR(VLOOKUP(D123,DB!A:K,11,0),"")</f>
        <v/>
      </c>
      <c r="C123" s="138"/>
      <c r="D123" s="138"/>
      <c r="E123" s="138"/>
      <c r="F123" s="139"/>
      <c r="G123" s="111">
        <f ca="1">IFERROR(NOW()-F123,"")</f>
        <v>45980.864604861112</v>
      </c>
      <c r="H123" s="139"/>
      <c r="I123" s="138" t="str">
        <f>IFERROR(VLOOKUP(D123,DB!A:F,6,0),"")</f>
        <v/>
      </c>
      <c r="J123" s="138" t="str">
        <f>IFERROR(VLOOKUP(D123,DB!A:G,7,0),"")</f>
        <v/>
      </c>
      <c r="K123" s="138"/>
      <c r="L123" s="138" t="str">
        <f>IFERROR(VLOOKUP(D123,DB!A:I,9,0),"")</f>
        <v/>
      </c>
    </row>
    <row r="124" spans="1:12">
      <c r="A124" s="138"/>
      <c r="B124" s="138" t="str">
        <f>IFERROR(VLOOKUP(D124,DB!A:K,11,0),"")</f>
        <v/>
      </c>
      <c r="C124" s="138"/>
      <c r="D124" s="138"/>
      <c r="E124" s="138"/>
      <c r="F124" s="139"/>
      <c r="G124" s="111">
        <f ca="1">IFERROR(NOW()-F124,"")</f>
        <v>45980.864604861112</v>
      </c>
      <c r="H124" s="139"/>
      <c r="I124" s="138" t="str">
        <f>IFERROR(VLOOKUP(D124,DB!A:F,6,0),"")</f>
        <v/>
      </c>
      <c r="J124" s="138" t="str">
        <f>IFERROR(VLOOKUP(D124,DB!A:G,7,0),"")</f>
        <v/>
      </c>
      <c r="K124" s="138"/>
      <c r="L124" s="138" t="str">
        <f>IFERROR(VLOOKUP(D124,DB!A:I,9,0),"")</f>
        <v/>
      </c>
    </row>
    <row r="125" spans="1:12">
      <c r="A125" s="138"/>
      <c r="B125" s="138" t="str">
        <f>IFERROR(VLOOKUP(D125,DB!A:K,11,0),"")</f>
        <v/>
      </c>
      <c r="C125" s="138"/>
      <c r="D125" s="138"/>
      <c r="E125" s="138"/>
      <c r="F125" s="139"/>
      <c r="G125" s="111">
        <f ca="1">IFERROR(NOW()-F125,"")</f>
        <v>45980.864604861112</v>
      </c>
      <c r="H125" s="139"/>
      <c r="I125" s="138" t="str">
        <f>IFERROR(VLOOKUP(D125,DB!A:F,6,0),"")</f>
        <v/>
      </c>
      <c r="J125" s="138" t="str">
        <f>IFERROR(VLOOKUP(D125,DB!A:G,7,0),"")</f>
        <v/>
      </c>
      <c r="K125" s="138"/>
      <c r="L125" s="138" t="str">
        <f>IFERROR(VLOOKUP(D125,DB!A:I,9,0),"")</f>
        <v/>
      </c>
    </row>
    <row r="126" spans="1:12">
      <c r="A126" s="138"/>
      <c r="B126" s="138" t="str">
        <f>IFERROR(VLOOKUP(D126,DB!A:K,11,0),"")</f>
        <v/>
      </c>
      <c r="C126" s="138"/>
      <c r="D126" s="138"/>
      <c r="E126" s="138"/>
      <c r="F126" s="139"/>
      <c r="G126" s="111">
        <f ca="1">IFERROR(NOW()-F126,"")</f>
        <v>45980.864604861112</v>
      </c>
      <c r="H126" s="139"/>
      <c r="I126" s="138" t="str">
        <f>IFERROR(VLOOKUP(D126,DB!A:F,6,0),"")</f>
        <v/>
      </c>
      <c r="J126" s="138" t="str">
        <f>IFERROR(VLOOKUP(D126,DB!A:G,7,0),"")</f>
        <v/>
      </c>
      <c r="K126" s="138"/>
      <c r="L126" s="138" t="str">
        <f>IFERROR(VLOOKUP(D126,DB!A:I,9,0),"")</f>
        <v/>
      </c>
    </row>
    <row r="127" spans="1:12">
      <c r="A127" s="138"/>
      <c r="B127" s="138" t="str">
        <f>IFERROR(VLOOKUP(D127,DB!A:K,11,0),"")</f>
        <v/>
      </c>
      <c r="C127" s="138"/>
      <c r="D127" s="138"/>
      <c r="E127" s="138"/>
      <c r="F127" s="139"/>
      <c r="G127" s="111">
        <f ca="1">IFERROR(NOW()-F127,"")</f>
        <v>45980.864604861112</v>
      </c>
      <c r="H127" s="139"/>
      <c r="I127" s="138" t="str">
        <f>IFERROR(VLOOKUP(D127,DB!A:F,6,0),"")</f>
        <v/>
      </c>
      <c r="J127" s="138" t="str">
        <f>IFERROR(VLOOKUP(D127,DB!A:G,7,0),"")</f>
        <v/>
      </c>
      <c r="K127" s="138"/>
      <c r="L127" s="138" t="str">
        <f>IFERROR(VLOOKUP(D127,DB!A:I,9,0),"")</f>
        <v/>
      </c>
    </row>
    <row r="128" spans="1:12">
      <c r="A128" s="138"/>
      <c r="B128" s="138" t="str">
        <f>IFERROR(VLOOKUP(D128,DB!A:K,11,0),"")</f>
        <v/>
      </c>
      <c r="C128" s="138"/>
      <c r="D128" s="138"/>
      <c r="E128" s="138"/>
      <c r="F128" s="139"/>
      <c r="G128" s="111">
        <f ca="1">IFERROR(NOW()-F128,"")</f>
        <v>45980.864604861112</v>
      </c>
      <c r="H128" s="139"/>
      <c r="I128" s="138" t="str">
        <f>IFERROR(VLOOKUP(D128,DB!A:F,6,0),"")</f>
        <v/>
      </c>
      <c r="J128" s="138" t="str">
        <f>IFERROR(VLOOKUP(D128,DB!A:G,7,0),"")</f>
        <v/>
      </c>
      <c r="K128" s="138"/>
      <c r="L128" s="138" t="str">
        <f>IFERROR(VLOOKUP(D128,DB!A:I,9,0),"")</f>
        <v/>
      </c>
    </row>
    <row r="129" spans="1:12">
      <c r="A129" s="138"/>
      <c r="B129" s="138" t="str">
        <f>IFERROR(VLOOKUP(D129,DB!A:K,11,0),"")</f>
        <v/>
      </c>
      <c r="C129" s="138"/>
      <c r="D129" s="138"/>
      <c r="E129" s="138"/>
      <c r="F129" s="139"/>
      <c r="G129" s="111">
        <f ca="1">IFERROR(NOW()-F129,"")</f>
        <v>45980.864604861112</v>
      </c>
      <c r="H129" s="139"/>
      <c r="I129" s="138" t="str">
        <f>IFERROR(VLOOKUP(D129,DB!A:F,6,0),"")</f>
        <v/>
      </c>
      <c r="J129" s="138" t="str">
        <f>IFERROR(VLOOKUP(D129,DB!A:G,7,0),"")</f>
        <v/>
      </c>
      <c r="K129" s="138"/>
      <c r="L129" s="138" t="str">
        <f>IFERROR(VLOOKUP(D129,DB!A:I,9,0),"")</f>
        <v/>
      </c>
    </row>
    <row r="130" spans="1:12">
      <c r="A130" s="138"/>
      <c r="B130" s="138" t="str">
        <f>IFERROR(VLOOKUP(D130,DB!A:K,11,0),"")</f>
        <v/>
      </c>
      <c r="C130" s="138"/>
      <c r="D130" s="138"/>
      <c r="E130" s="138"/>
      <c r="F130" s="139"/>
      <c r="G130" s="111">
        <f ca="1">IFERROR(NOW()-F130,"")</f>
        <v>45980.864604861112</v>
      </c>
      <c r="H130" s="139"/>
      <c r="I130" s="138" t="str">
        <f>IFERROR(VLOOKUP(D130,DB!A:F,6,0),"")</f>
        <v/>
      </c>
      <c r="J130" s="138" t="str">
        <f>IFERROR(VLOOKUP(D130,DB!A:G,7,0),"")</f>
        <v/>
      </c>
      <c r="K130" s="138"/>
      <c r="L130" s="138" t="str">
        <f>IFERROR(VLOOKUP(D130,DB!A:I,9,0),"")</f>
        <v/>
      </c>
    </row>
    <row r="131" spans="1:12">
      <c r="A131" s="138"/>
      <c r="B131" s="138" t="str">
        <f>IFERROR(VLOOKUP(D131,DB!A:K,11,0),"")</f>
        <v/>
      </c>
      <c r="C131" s="138"/>
      <c r="D131" s="138"/>
      <c r="E131" s="138"/>
      <c r="F131" s="139"/>
      <c r="G131" s="111">
        <f ca="1">IFERROR(NOW()-F131,"")</f>
        <v>45980.864604861112</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45980.864604861112</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45980.864604861112</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45980.864604861112</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45980.864604861112</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45980.864604861112</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45980.864604861112</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45980.864604861112</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45980.864604861112</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45980.864604861112</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45980.864604861112</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45980.864604861112</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45980.864604861112</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45980.864604861112</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45980.864604861112</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45980.864604861112</v>
      </c>
      <c r="H146" s="139"/>
      <c r="I146" s="138" t="str">
        <f>IFERROR(VLOOKUP(D146,DB!A:F,6,0),"")</f>
        <v/>
      </c>
      <c r="J146" s="138" t="str">
        <f>IFERROR(VLOOKUP(D146,DB!A:G,7,0),"")</f>
        <v/>
      </c>
      <c r="K146" s="138"/>
      <c r="L146" s="138" t="str">
        <f>IFERROR(VLOOKUP(D146,DB!A:I,9,0),"")</f>
        <v/>
      </c>
    </row>
    <row r="147" spans="1:12">
      <c r="A147" s="109"/>
      <c r="B147" s="109"/>
      <c r="C147" s="109"/>
      <c r="D147" s="109"/>
      <c r="E147" s="109"/>
      <c r="F147" s="109"/>
      <c r="G147" s="109"/>
      <c r="H147" s="109"/>
      <c r="I147" s="109"/>
      <c r="J147" s="109"/>
      <c r="K147" s="109"/>
      <c r="L147" s="109"/>
    </row>
    <row r="148" spans="1:12">
      <c r="A148" s="109"/>
      <c r="B148" s="109"/>
      <c r="C148" s="109"/>
      <c r="D148" s="109"/>
      <c r="E148" s="109"/>
      <c r="F148" s="109"/>
      <c r="G148" s="109"/>
      <c r="H148" s="109"/>
      <c r="I148" s="109"/>
      <c r="J148" s="109"/>
      <c r="K148" s="109"/>
      <c r="L148" s="109"/>
    </row>
    <row r="149" spans="1:12">
      <c r="A149" s="109"/>
      <c r="B149" s="109"/>
      <c r="C149" s="109"/>
      <c r="D149" s="109"/>
      <c r="E149" s="109"/>
      <c r="F149" s="109"/>
      <c r="G149" s="109"/>
      <c r="H149" s="109"/>
      <c r="I149" s="109"/>
      <c r="J149" s="109"/>
      <c r="K149" s="109"/>
      <c r="L149" s="109"/>
    </row>
    <row r="150" spans="1:12">
      <c r="A150" s="109"/>
      <c r="B150" s="109"/>
      <c r="C150" s="109"/>
      <c r="D150" s="109"/>
      <c r="E150" s="109"/>
      <c r="F150" s="109"/>
      <c r="G150" s="109"/>
      <c r="H150" s="109"/>
      <c r="I150" s="109"/>
      <c r="J150" s="109"/>
      <c r="K150" s="109"/>
      <c r="L150" s="109"/>
    </row>
    <row r="151" spans="1:12">
      <c r="A151" s="109"/>
      <c r="B151" s="109"/>
      <c r="C151" s="109"/>
      <c r="D151" s="109"/>
      <c r="E151" s="109"/>
      <c r="F151" s="109"/>
      <c r="G151" s="109"/>
      <c r="H151" s="109"/>
      <c r="I151" s="109"/>
      <c r="J151" s="109"/>
      <c r="K151" s="109"/>
      <c r="L151" s="109"/>
    </row>
    <row r="152" spans="1:12">
      <c r="A152" s="109"/>
      <c r="B152" s="109"/>
      <c r="C152" s="109"/>
      <c r="D152" s="109"/>
      <c r="E152" s="109"/>
      <c r="F152" s="109"/>
      <c r="G152" s="109"/>
      <c r="H152" s="109"/>
      <c r="I152" s="109"/>
      <c r="J152" s="109"/>
      <c r="K152" s="109"/>
      <c r="L152" s="109"/>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sheetData>
  <dataValidations count="2">
    <dataValidation allowBlank="1" showInputMessage="1" showErrorMessage="1" sqref="E1" xr:uid="{920C6338-E771-4DAE-8C89-92A9093EA4DE}"/>
    <dataValidation type="list" allowBlank="1" showInputMessage="1" showErrorMessage="1" sqref="E2:E1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6"/>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22" ca="1" si="0">IFERROR(NOW()-F2,"-")</f>
        <v>45980.864604861112</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45980.864604861112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45980.864604861112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45980.864604861112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45980.864604861112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45980.864604861112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45980.864604861112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45980.864604861112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45980.864604861112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45980.864604861112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45980.864604861112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45980.864604861112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45980.864604861112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45980.864604861112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45980.864604861112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45980.864604861112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45980.864604861112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45980.864604861112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45980.864604861112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45980.864604861112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45980.864604861112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ref="G23:G56" ca="1" si="1">IFERROR(NOW()-F23,"-")</f>
        <v>45980.864604861112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45980.864604861112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45980.864604861112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45980.864604861112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45980.864604861112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45980.864604861112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45980.864604861112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45980.864604861112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45980.864604861112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45980.864604861112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45980.864604861112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45980.864604861112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45980.864604861112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45980.864604861112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45980.864604861112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45980.864604861112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45980.864604861112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45980.864604861112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45980.864604861112</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45980.864604861112</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45980.864604861112</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45980.864604861112</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45980.864604861112</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45980.864604861112</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45980.864604861112</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45980.864604861112</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45980.864604861112</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45980.864604861112</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45980.864604861112</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45980.864604861112</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45980.864604861112</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45980.864604861112</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45980.864604861112</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45980.864604861112</v>
      </c>
      <c r="H56" s="121"/>
      <c r="I56" s="119" t="str">
        <f>IFERROR(VLOOKUP(D56,DB!A:F,6,0),"")</f>
        <v/>
      </c>
      <c r="J56" s="119" t="str">
        <f>IFERROR(VLOOKUP(D56,DB!A:G,7,0),"")</f>
        <v/>
      </c>
      <c r="K56" s="122"/>
      <c r="L56" s="123" t="str">
        <f>IFERROR(VLOOKUP(D56,DB!A:I,9,0),"")</f>
        <v/>
      </c>
    </row>
  </sheetData>
  <dataValidations count="2">
    <dataValidation allowBlank="1" showInputMessage="1" showErrorMessage="1" sqref="E1" xr:uid="{9E1BC488-8814-4F8A-8DBE-742B3278AB71}"/>
    <dataValidation type="list" allowBlank="1" showInputMessage="1" showErrorMessage="1" sqref="E2:E5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2025-11-19T17:45:16Z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