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54" documentId="120_S{2AC9BD13-BADA-5192-A53E-5A8FF88502F6}" xr6:coauthVersionLast="47" xr6:coauthVersionMax="47" xr10:uidLastSave="{DCDDBA9D-E9E4-4962-9614-9CDACF9327C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<sst xmlns="http://schemas.openxmlformats.org/spreadsheetml/2006/main" count="180288" uniqueCount="39127">
  <si>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</si>
  <si>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</si>
  <si>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</si>
  <si>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</si>
  <si>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</si>
  <si>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</si>
  <si>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</si>
  <si>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</si>
  <si>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</si>
  <si>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</si>
  <si>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</si>
  <si>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</si>
  <si>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</si>
  <si>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</si>
  <si>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</si>
  <si>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</si>
  <si>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</si>
  <si>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</si>
  <si>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</si>
  <si>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</si>
  <si>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</si>
  <si>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</si>
  <si>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</si>
  <si>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</si>
  <si>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</si>
  <si>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</si>
  <si>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</si>
  <si>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</si>
  <si>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</si>
  <si>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</si>
  <si>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</si>
  <si>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</si>
  <si>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</si>
  <si>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</si>
  <si>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</si>
  <si>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</si>
  <si>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</si>
  <si>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</si>
  <si>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</si>
  <si>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</si>
  <si>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</si>
  <si>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</si>
  <si>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</si>
  <si>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</si>
  <si>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</si>
  <si>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</si>
  <si>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</si>
  <si>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</si>
  <si>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</si>
  <si>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</si>
  <si>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</si>
  <si>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</si>
  <si>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</si>
  <si>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</si>
  <si>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</si>
  <si>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</si>
  <si>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</si>
  <si>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</si>
  <si>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</si>
  <si>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</si>
  <si>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</si>
  <si>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</si>
  <si>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</si>
  <si>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</si>
  <si>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</si>
  <si>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</si>
  <si>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</si>
  <si>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</si>
  <si>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</si>
  <si>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</si>
  <si>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</si>
  <si>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</si>
  <si>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</si>
  <si>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</si>
  <si>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</si>
  <si>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</si>
  <si>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</si>
  <si>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</si>
  <si>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</si>
  <si>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</si>
  <si>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</si>
  <si>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</si>
  <si>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</si>
  <si>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</si>
  <si>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</si>
  <si>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</si>
  <si>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</si>
  <si>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</si>
  <si>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</si>
  <si>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</si>
  <si>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</si>
  <si>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</si>
  <si>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</si>
  <si>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</si>
  <si>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</si>
  <si>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</si>
  <si>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</si>
  <si>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</si>
  <si>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</si>
  <si>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</si>
  <si>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</si>
  <si>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</si>
  <si>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</si>
  <si>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</si>
  <si>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</si>
  <si>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</si>
  <si>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</si>
  <si>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</si>
  <si>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</si>
  <si>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</si>
  <si>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</si>
  <si>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</si>
  <si>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</si>
  <si>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</si>
  <si>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</si>
  <si>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</si>
  <si>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</si>
  <si>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</si>
  <si>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</si>
  <si>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</si>
  <si>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</si>
  <si>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</si>
  <si>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</si>
  <si>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</si>
  <si>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</si>
  <si>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</si>
  <si>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</si>
  <si>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</si>
  <si>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</si>
  <si>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</si>
  <si>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</si>
  <si>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</si>
  <si>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</si>
  <si>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</si>
  <si>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</si>
  <si>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</si>
  <si>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</si>
  <si>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</si>
  <si>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</si>
  <si>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</si>
  <si>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</si>
  <si>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</si>
  <si>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</si>
  <si>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</si>
  <si>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</si>
  <si>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</si>
  <si>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</si>
  <si>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</si>
  <si>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</si>
  <si>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</si>
  <si>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</si>
  <si>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</si>
  <si>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</si>
  <si>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</si>
  <si>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</si>
  <si>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</si>
  <si>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</si>
  <si>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</si>
  <si>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</si>
  <si>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</si>
  <si>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</si>
  <si>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</si>
  <si>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</si>
  <si>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</si>
  <si>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</si>
  <si>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</si>
  <si>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</si>
  <si>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</si>
  <si>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</si>
  <si>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</si>
  <si>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</si>
  <si>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</si>
  <si>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</si>
  <si>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</si>
  <si>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</si>
  <si>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</si>
  <si>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</si>
  <si>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</si>
  <si>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</si>
  <si>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</si>
  <si>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</si>
  <si>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</si>
  <si>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</si>
  <si>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</si>
  <si>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</si>
  <si>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</si>
  <si>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</si>
  <si>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</si>
  <si>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</si>
  <si>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</si>
  <si>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</si>
  <si>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</si>
  <si>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</si>
  <si>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</si>
  <si>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</si>
  <si>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</si>
  <si>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</si>
  <si>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</si>
  <si>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</si>
  <si>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</si>
  <si>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</si>
  <si>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</si>
  <si>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</si>
  <si>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</si>
  <si>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</si>
  <si>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</si>
  <si>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</si>
  <si>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</si>
  <si>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</si>
  <si>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</si>
  <si>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</si>
  <si>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</si>
  <si>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</si>
  <si>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</si>
  <si>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</si>
  <si>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</si>
  <si>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</si>
  <si>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</si>
  <si>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</si>
  <si>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</si>
  <si>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</si>
  <si>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</si>
  <si>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</si>
  <si>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</si>
  <si>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</si>
  <si>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</si>
  <si>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</si>
  <si>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</si>
  <si>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</si>
  <si>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</si>
  <si>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</si>
  <si>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</si>
  <si>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</si>
  <si>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</si>
  <si>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</si>
  <si>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</si>
  <si>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</si>
  <si>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</si>
  <si>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</si>
  <si>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</si>
  <si>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</si>
  <si>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</si>
  <si>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</si>
  <si>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</si>
  <si>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</si>
  <si>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</si>
  <si>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</si>
  <si>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</si>
  <si>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</si>
  <si>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</si>
  <si>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</si>
  <si>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</si>
  <si>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</si>
  <si>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</si>
  <si>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</si>
  <si>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</si>
  <si>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</si>
  <si>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</si>
  <si>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</si>
  <si>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</si>
  <si>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</si>
  <si>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</si>
  <si>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</si>
  <si>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</si>
  <si>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</si>
  <si>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</si>
  <si>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</si>
  <si>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</si>
  <si>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</si>
  <si>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</si>
  <si>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</si>
  <si>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</si>
  <si>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</si>
  <si>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</si>
  <si>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</si>
  <si>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</si>
  <si>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</si>
  <si>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</si>
  <si>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</si>
  <si>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</si>
  <si>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</si>
  <si>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</si>
  <si>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</si>
  <si>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</si>
  <si>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</si>
  <si>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</si>
  <si>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</si>
  <si>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</si>
  <si>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</si>
  <si>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</si>
  <si>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</si>
  <si>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</si>
  <si>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</si>
  <si>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</si>
  <si>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</si>
  <si>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</si>
  <si>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</si>
  <si>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</si>
  <si>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</si>
  <si>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</si>
  <si>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</si>
  <si>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</si>
  <si>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</si>
  <si>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</si>
  <si>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</si>
  <si>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</si>
  <si>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</si>
  <si>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</si>
  <si>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</si>
  <si>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</si>
  <si>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</si>
  <si>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</si>
  <si>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</si>
  <si>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</si>
  <si>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</si>
  <si>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</si>
  <si>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</si>
  <si>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</si>
  <si>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</si>
  <si>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</si>
  <si>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</si>
  <si>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</si>
  <si>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</si>
  <si>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</si>
  <si>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</si>
  <si>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</si>
  <si>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</si>
  <si>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</si>
  <si>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</si>
  <si>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</si>
  <si>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</si>
  <si>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</si>
  <si>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</si>
  <si>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</si>
  <si>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</si>
  <si>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</si>
  <si>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</si>
  <si>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</si>
  <si>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</si>
  <si>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</si>
  <si>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</si>
  <si>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</si>
  <si>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</si>
  <si>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</si>
  <si>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</si>
  <si>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</si>
  <si>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</si>
  <si>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</si>
  <si>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</si>
  <si>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</si>
  <si>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</si>
  <si>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</si>
  <si>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</si>
  <si>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</si>
  <si>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</si>
  <si>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</si>
  <si>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</si>
  <si>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</si>
  <si>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</si>
  <si>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</si>
  <si>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</si>
  <si>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</si>
  <si>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</si>
  <si>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</si>
  <si>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</si>
  <si>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</si>
  <si>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</si>
  <si>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</si>
  <si>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</si>
  <si>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</si>
  <si>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</si>
  <si>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</si>
  <si>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</si>
  <si>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</si>
  <si>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</si>
  <si>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</si>
  <si>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</si>
  <si>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</si>
  <si>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</si>
  <si>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</si>
  <si>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</si>
  <si>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</si>
  <si>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</si>
  <si>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</si>
  <si>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</si>
  <si>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</si>
  <si>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</si>
  <si>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</si>
  <si>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</si>
  <si>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</si>
  <si>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</si>
  <si>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</si>
  <si>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</si>
  <si>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</si>
  <si>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</si>
  <si>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</si>
  <si>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</si>
  <si>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</si>
  <si>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</si>
  <si>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</si>
  <si>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</si>
  <si>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</si>
  <si>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</si>
  <si>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</si>
  <si>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</si>
  <si>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</si>
  <si>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</si>
  <si>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</si>
  <si>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</si>
  <si>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</si>
  <si>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</si>
  <si>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</si>
  <si>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</si>
  <si>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</si>
  <si>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</si>
  <si>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</si>
  <si>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</si>
  <si>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</si>
  <si>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</si>
  <si>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</si>
  <si>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</si>
  <si>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</si>
  <si>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</si>
  <si>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</si>
  <si>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</si>
  <si>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</si>
  <si>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</si>
  <si>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</si>
  <si>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</si>
  <si>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</si>
  <si>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</si>
  <si>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</si>
  <si>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</si>
  <si>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</si>
  <si>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</si>
  <si>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</si>
  <si>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</si>
  <si>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</si>
  <si>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</si>
  <si>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</si>
  <si>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</si>
  <si>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</si>
  <si>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</si>
  <si>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</si>
  <si>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</si>
  <si>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</si>
  <si>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</si>
  <si>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</si>
  <si>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</si>
  <si>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</si>
  <si>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</si>
  <si>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</si>
  <si>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</si>
  <si>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</si>
  <si>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</si>
  <si>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</si>
  <si>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</si>
  <si>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</si>
  <si>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</si>
  <si>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</si>
  <si>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</si>
  <si>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</si>
  <si>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</si>
  <si>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</si>
  <si>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</si>
  <si>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</si>
  <si>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</si>
  <si>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</si>
  <si>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</si>
  <si>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</si>
  <si>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</si>
  <si>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</si>
  <si>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</si>
  <si>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</si>
  <si>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</si>
  <si>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</si>
  <si>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</si>
  <si>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</si>
  <si>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</si>
  <si>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</si>
  <si>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</si>
  <si>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</si>
  <si>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</si>
  <si>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</si>
  <si>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</si>
  <si>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</si>
  <si>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</si>
  <si>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</si>
  <si>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</si>
  <si>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</si>
  <si>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</si>
  <si>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</si>
  <si>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</si>
  <si>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</si>
  <si>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</si>
  <si>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</si>
  <si>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</si>
  <si>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</si>
  <si>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</si>
  <si>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</si>
  <si>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</si>
  <si>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</si>
  <si>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</si>
  <si>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</si>
  <si>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</si>
  <si>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</si>
  <si>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</si>
  <si>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</si>
  <si>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</si>
  <si>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</si>
  <si>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</si>
  <si>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</si>
  <si>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</si>
  <si>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</si>
  <si>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</si>
  <si>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</si>
  <si>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</si>
  <si>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</si>
  <si>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</si>
  <si>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</si>
  <si>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</si>
  <si>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</si>
  <si>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</si>
  <si>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</si>
  <si>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</si>
  <si>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</si>
  <si>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</si>
  <si>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</si>
  <si>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</si>
  <si>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</si>
  <si>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</si>
  <si>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</si>
  <si>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</si>
  <si>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</si>
  <si>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</si>
  <si>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</si>
  <si>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</si>
  <si>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</si>
  <si>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</si>
  <si>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</si>
  <si>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</si>
  <si>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</si>
  <si>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</si>
  <si>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</si>
  <si>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</si>
  <si>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</si>
  <si>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</si>
  <si>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</si>
  <si>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</si>
  <si>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</si>
  <si>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</si>
  <si>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</si>
  <si>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</si>
  <si>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</si>
  <si>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</si>
  <si>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</si>
  <si>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</si>
  <si>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</si>
  <si>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</si>
  <si>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</si>
  <si>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</si>
  <si>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</si>
  <si>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</si>
  <si>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</si>
  <si>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</si>
  <si>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</si>
  <si>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</si>
  <si>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</si>
  <si>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</si>
  <si>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</si>
  <si>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</si>
  <si>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</si>
  <si>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</si>
  <si>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</si>
  <si>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</si>
  <si>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</si>
  <si>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</si>
  <si>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</si>
  <si>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</si>
  <si>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</si>
  <si>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</si>
  <si>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</si>
  <si>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</si>
  <si>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</si>
  <si>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</si>
  <si>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</si>
  <si>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</si>
  <si>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</si>
  <si>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</si>
  <si>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</si>
  <si>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</si>
  <si>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</si>
  <si>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</si>
  <si>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</si>
  <si>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</si>
  <si>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</si>
  <si>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</si>
  <si>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</si>
  <si>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</si>
  <si>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</si>
  <si>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</si>
  <si>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</si>
  <si>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</si>
  <si>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</si>
  <si>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</si>
  <si>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</si>
  <si>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</si>
  <si>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</si>
  <si>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</si>
  <si>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</si>
  <si>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</si>
  <si>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</si>
  <si>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</si>
  <si>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</si>
  <si>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</si>
  <si>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</si>
  <si>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</si>
  <si>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</si>
  <si>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</si>
  <si>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</si>
  <si>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</si>
  <si>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</si>
  <si>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</si>
  <si>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</si>
  <si>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</si>
  <si>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</si>
  <si>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</si>
  <si>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</si>
  <si>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</si>
  <si>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</si>
  <si>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</si>
  <si>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</si>
  <si>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</si>
  <si>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</si>
  <si>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</si>
  <si>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</si>
  <si>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</si>
  <si>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</si>
  <si>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</si>
  <si>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</si>
  <si>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</si>
  <si>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</si>
  <si>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</si>
  <si>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</si>
  <si>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</si>
  <si>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</si>
  <si>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</si>
  <si>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</si>
  <si>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</si>
  <si>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</si>
  <si>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</si>
  <si>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</si>
  <si>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</si>
  <si>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</si>
  <si>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</si>
  <si>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</si>
  <si>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</si>
  <si>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</si>
  <si>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</si>
  <si>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</si>
  <si>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</si>
  <si>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</si>
  <si>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</si>
  <si>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</si>
  <si>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</si>
  <si>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</si>
  <si>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</si>
  <si>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</si>
  <si>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</si>
  <si>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</si>
  <si>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</si>
  <si>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</si>
  <si>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</si>
  <si>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</si>
  <si>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</si>
  <si>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</si>
  <si>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</si>
  <si>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</si>
  <si>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</si>
  <si>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</si>
  <si>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</si>
  <si>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</si>
  <si>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</si>
  <si>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</si>
  <si>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</si>
  <si>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</si>
  <si>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</si>
  <si>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</si>
  <si>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</si>
  <si>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</si>
  <si>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</si>
  <si>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</si>
  <si>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</si>
  <si>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</si>
  <si>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</si>
  <si>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</si>
  <si>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</si>
  <si>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</si>
  <si>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</si>
  <si>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</si>
  <si>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</si>
  <si>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</si>
  <si>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</si>
  <si>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</si>
  <si>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</si>
  <si>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</si>
  <si>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</si>
  <si>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</si>
  <si>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</si>
  <si>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</si>
  <si>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</si>
  <si>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</si>
  <si>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</si>
  <si>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</si>
  <si>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</si>
  <si>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</si>
  <si>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</si>
  <si>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</si>
  <si>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</si>
  <si>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</si>
  <si>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</si>
  <si>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</si>
  <si>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</si>
  <si>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</si>
  <si>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</si>
  <si>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</si>
  <si>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</si>
  <si>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</si>
  <si>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</si>
  <si>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</si>
  <si>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</si>
  <si>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</si>
  <si>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</si>
  <si>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</si>
  <si>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</si>
  <si>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</si>
  <si>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</si>
  <si>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</si>
  <si>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</si>
  <si>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</si>
  <si>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</si>
  <si>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</si>
  <si>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</si>
  <si>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</si>
  <si>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</si>
  <si>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</si>
  <si>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</si>
  <si>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</si>
  <si>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</si>
  <si>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</si>
  <si>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</si>
  <si>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</si>
  <si>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</si>
  <si>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</si>
  <si>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</si>
  <si>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</si>
  <si>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</si>
  <si>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</si>
  <si>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</si>
  <si>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</si>
  <si>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</si>
  <si>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</si>
  <si>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</si>
  <si>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</si>
  <si>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</si>
  <si>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</si>
  <si>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</si>
  <si>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</si>
  <si>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</si>
  <si>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</si>
  <si>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</si>
  <si>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</si>
  <si>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</si>
  <si>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</si>
  <si>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</si>
  <si>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</si>
  <si>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</si>
  <si>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</si>
  <si>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</si>
  <si>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</si>
  <si>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</si>
  <si>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</si>
  <si>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</si>
  <si>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</si>
  <si>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</si>
  <si>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</si>
  <si>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</si>
  <si>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</si>
  <si>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</si>
  <si>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</si>
  <si>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</si>
  <si>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</si>
  <si>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</si>
  <si>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</si>
  <si>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</si>
  <si>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</si>
  <si>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</si>
  <si>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</si>
  <si>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</si>
  <si>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</si>
  <si>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</si>
  <si>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</si>
  <si>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</si>
  <si>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</si>
  <si>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</si>
  <si>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</si>
  <si>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</si>
  <si>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</si>
  <si>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</si>
  <si>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</si>
  <si>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</si>
  <si>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</si>
  <si>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</si>
  <si>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</si>
  <si>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</si>
  <si>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</si>
  <si>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</si>
  <si>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</si>
  <si>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</si>
  <si>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</si>
  <si>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</si>
  <si>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</si>
  <si>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</si>
  <si>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</si>
  <si>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</si>
  <si>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</si>
  <si>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</si>
  <si>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</si>
  <si>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</si>
  <si>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</si>
  <si>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</si>
  <si>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</si>
  <si>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</si>
  <si>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</si>
  <si>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</si>
  <si>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</si>
  <si>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</si>
  <si>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</si>
  <si>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</si>
  <si>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</si>
  <si>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</si>
  <si>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</si>
  <si>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</si>
  <si>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</si>
  <si>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</si>
  <si>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</si>
  <si>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</si>
  <si>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</si>
  <si>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</si>
  <si>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</si>
  <si>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</si>
  <si>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</si>
  <si>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</si>
  <si>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</si>
  <si>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</si>
  <si>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</si>
  <si>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</si>
  <si>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</si>
  <si>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</si>
  <si>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</si>
  <si>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</si>
  <si>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</si>
  <si>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</si>
  <si>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</si>
  <si>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</si>
  <si>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</si>
  <si>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</si>
  <si>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</si>
  <si>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</si>
  <si>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</si>
  <si>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</si>
  <si>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</si>
  <si>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</si>
  <si>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</si>
  <si>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</si>
  <si>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</si>
  <si>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</si>
  <si>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</si>
  <si>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</si>
  <si>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</si>
  <si>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</si>
  <si>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</si>
  <si>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</si>
  <si>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</si>
  <si>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</si>
  <si>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</si>
  <si>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</si>
  <si>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</si>
  <si>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</si>
  <si>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</si>
  <si>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</si>
  <si>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</si>
  <si>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</si>
  <si>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</si>
  <si>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</si>
  <si>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</si>
  <si>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</si>
  <si>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</si>
  <si>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</si>
  <si>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</si>
  <si>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</si>
  <si>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</si>
  <si>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</si>
  <si>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</si>
  <si>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</si>
  <si>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</si>
  <si>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</si>
  <si>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</si>
  <si>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</si>
  <si>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</si>
  <si>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</si>
  <si>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</si>
  <si>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</si>
  <si>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</si>
  <si>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</si>
  <si>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</si>
  <si>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</si>
  <si>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</si>
  <si>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</si>
  <si>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</si>
  <si>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</si>
  <si>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</si>
  <si>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</si>
  <si>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</si>
  <si>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</si>
  <si>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</si>
  <si>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</si>
  <si>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</si>
  <si>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</si>
  <si>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</si>
  <si>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</si>
  <si>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</si>
  <si>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</si>
  <si>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</si>
  <si>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</si>
  <si>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</si>
  <si>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</si>
  <si>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</si>
  <si>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</si>
  <si>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</si>
  <si>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</si>
  <si>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</si>
  <si>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</si>
  <si>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</si>
  <si>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</si>
  <si>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</si>
  <si>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</si>
  <si>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</si>
  <si>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</si>
  <si>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</si>
  <si>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</si>
  <si>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</si>
  <si>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</si>
  <si>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</si>
  <si>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</si>
  <si>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</si>
  <si>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</si>
  <si>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</si>
  <si>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</si>
  <si>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</si>
  <si>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</si>
  <si>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</si>
  <si>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</si>
  <si>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</si>
  <si>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</si>
  <si>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</si>
  <si>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</si>
  <si>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</si>
  <si>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</si>
  <si>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</si>
  <si>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</si>
  <si>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</si>
  <si>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</si>
  <si>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</si>
  <si>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</si>
  <si>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</si>
  <si>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</si>
  <si>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</si>
  <si>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</si>
  <si>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</si>
  <si>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</si>
  <si>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</si>
  <si>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</si>
  <si>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</si>
  <si>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</si>
  <si>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</si>
  <si>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</si>
  <si>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</si>
  <si>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</si>
  <si>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</si>
  <si>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</si>
  <si>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</si>
  <si>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</si>
  <si>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</si>
  <si>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</si>
  <si>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</si>
  <si>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</si>
  <si>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</si>
  <si>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</si>
  <si>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</si>
  <si>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</si>
  <si>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</si>
  <si>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</si>
  <si>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</si>
  <si>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</si>
  <si>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</si>
  <si>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</si>
  <si>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</si>
  <si>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</si>
  <si>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</si>
  <si>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</si>
  <si>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</si>
  <si>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</si>
  <si>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</si>
  <si>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</si>
  <si>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</si>
  <si>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</si>
  <si>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</si>
  <si>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</si>
  <si>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</si>
  <si>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</si>
  <si>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</si>
  <si>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</si>
  <si>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</si>
  <si>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</si>
  <si>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</si>
  <si>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</si>
  <si>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</si>
  <si>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</si>
  <si>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</si>
  <si>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</si>
  <si>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</si>
  <si>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</si>
  <si>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</si>
  <si>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</si>
  <si>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</si>
  <si>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</si>
  <si>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</si>
  <si>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</si>
  <si>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</si>
  <si>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</si>
  <si>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</si>
  <si>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</si>
  <si>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</si>
  <si>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</si>
  <si>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</si>
  <si>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</si>
  <si>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</si>
  <si>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</si>
  <si>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</si>
  <si>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</si>
  <si>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</si>
  <si>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</si>
  <si>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</si>
  <si>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</si>
  <si>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</si>
  <si>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</si>
  <si>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</si>
  <si>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</si>
  <si>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</si>
  <si>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</si>
  <si>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</si>
  <si>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</si>
  <si>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</si>
  <si>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</si>
  <si>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</si>
  <si>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</si>
  <si>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</si>
  <si>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</si>
  <si>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</si>
  <si>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</si>
  <si>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</si>
  <si>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</si>
  <si>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</si>
  <si>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</si>
  <si>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</si>
  <si>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</si>
  <si>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</si>
  <si>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</si>
  <si>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</si>
  <si>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</si>
  <si>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</si>
  <si>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</si>
  <si>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</si>
  <si>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</si>
  <si>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</si>
  <si>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</si>
  <si>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</si>
  <si>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</si>
  <si>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</si>
  <si>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</si>
  <si>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</si>
  <si>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</si>
  <si>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</si>
  <si>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</si>
  <si>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</si>
  <si>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</si>
  <si>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</si>
  <si>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</si>
  <si>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</si>
  <si>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</si>
  <si>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</si>
  <si>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</si>
  <si>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</si>
  <si>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</si>
  <si>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</si>
  <si>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</si>
  <si>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</si>
  <si>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</si>
  <si>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</si>
  <si>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</si>
  <si>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</si>
  <si>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</si>
  <si>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</si>
  <si>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</si>
  <si>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</si>
  <si>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</si>
  <si>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</si>
  <si>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</si>
  <si>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</si>
  <si>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</si>
  <si>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</si>
  <si>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</si>
  <si>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</si>
  <si>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</si>
  <si>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</si>
  <si>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</si>
  <si>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</si>
  <si>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</si>
  <si>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</si>
  <si>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</si>
  <si>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</si>
  <si>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</si>
  <si>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</si>
  <si>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</si>
  <si>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</si>
  <si>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</si>
  <si>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</si>
  <si>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</si>
  <si>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</si>
  <si>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</si>
  <si>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</si>
  <si>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</si>
  <si>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</si>
  <si>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</si>
  <si>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</si>
  <si>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</si>
  <si>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</si>
  <si>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</si>
  <si>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</si>
  <si>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</si>
  <si>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</si>
  <si>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</si>
  <si>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</si>
  <si>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</si>
  <si>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</si>
  <si>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</si>
  <si>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</si>
  <si>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</si>
  <si>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</si>
  <si>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</si>
  <si>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</si>
  <si>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</si>
  <si>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</si>
  <si>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</si>
  <si>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</si>
  <si>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</si>
  <si>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</si>
  <si>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</si>
  <si>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</si>
  <si>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</si>
  <si>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</si>
  <si>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</si>
  <si>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</si>
  <si>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</si>
  <si>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</si>
  <si>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</si>
  <si>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</si>
  <si>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</si>
  <si>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</si>
  <si>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</si>
  <si>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</si>
  <si>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</si>
  <si>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</si>
  <si>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</si>
  <si>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</si>
  <si>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</si>
  <si>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</si>
  <si>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</si>
  <si>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</si>
  <si>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</si>
  <si>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</si>
  <si>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</si>
  <si>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</si>
  <si>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</si>
  <si>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</si>
  <si>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</si>
  <si>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</si>
  <si>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</si>
  <si>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</si>
  <si>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</si>
  <si>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</si>
  <si>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</si>
  <si>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</si>
  <si>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</si>
  <si>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</si>
  <si>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</si>
  <si>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</si>
  <si>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</si>
  <si>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</si>
  <si>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</si>
  <si>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</si>
  <si>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</si>
  <si>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</si>
  <si>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</si>
  <si>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</si>
  <si>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</si>
  <si>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</si>
  <si>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</si>
  <si>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</si>
  <si>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</si>
  <si>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</si>
  <si>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</si>
  <si>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</si>
  <si>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</si>
  <si>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</si>
  <si>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</si>
  <si>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</si>
  <si>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</si>
  <si>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</si>
  <si>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</si>
  <si>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</si>
  <si>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</si>
  <si>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</si>
  <si>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</si>
  <si>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</si>
  <si>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</si>
  <si>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</si>
  <si>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</si>
  <si>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</si>
  <si>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</si>
  <si>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</si>
  <si>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</si>
  <si>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</si>
  <si>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</si>
  <si>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</si>
  <si>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</si>
  <si>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</si>
  <si>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</si>
  <si>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</si>
  <si>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</si>
  <si>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</si>
  <si>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</si>
  <si>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</si>
  <si>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</si>
  <si>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</si>
  <si>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</si>
  <si>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</si>
  <si>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</si>
  <si>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</si>
  <si>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</si>
  <si>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</si>
  <si>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</si>
  <si>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</si>
  <si>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</si>
  <si>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</si>
  <si>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</si>
  <si>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</si>
  <si>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</si>
  <si>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</si>
  <si>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</si>
  <si>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</si>
  <si>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</si>
  <si>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</si>
  <si>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</si>
  <si>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</si>
  <si>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</si>
  <si>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</si>
  <si>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</si>
  <si>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</si>
  <si>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</si>
  <si>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</si>
  <si>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</si>
  <si>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</si>
  <si>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</si>
  <si>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</si>
  <si>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</si>
  <si>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</si>
  <si>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</si>
  <si>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</si>
  <si>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</si>
  <si>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</si>
  <si>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</si>
  <si>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</si>
  <si>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</si>
  <si>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</si>
  <si>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</si>
  <si>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</si>
  <si>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</si>
  <si>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</si>
  <si>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</si>
  <si>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</si>
  <si>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</si>
  <si>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</si>
  <si>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</si>
  <si>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</si>
  <si>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</si>
  <si>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</si>
  <si>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</si>
  <si>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</si>
  <si>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</si>
  <si>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</si>
  <si>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</si>
  <si>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</si>
  <si>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</si>
  <si>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</si>
  <si>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</si>
  <si>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</si>
  <si>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</si>
  <si>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</si>
  <si>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</si>
  <si>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</si>
  <si>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</si>
  <si>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</si>
  <si>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</si>
  <si>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</si>
  <si>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</si>
  <si>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</si>
  <si>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</si>
  <si>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</si>
  <si>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</si>
  <si>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</si>
  <si>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</si>
  <si>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</si>
  <si>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</si>
  <si>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</si>
  <si>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</si>
  <si>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</si>
  <si>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</si>
  <si>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</si>
  <si>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</si>
  <si>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</si>
  <si>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</si>
  <si>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</si>
  <si>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</si>
  <si>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</si>
  <si>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</si>
  <si>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</si>
  <si>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</si>
  <si>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</si>
  <si>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</si>
  <si>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</si>
  <si>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</si>
  <si>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</si>
  <si>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</si>
  <si>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</si>
  <si>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</si>
  <si>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</si>
  <si>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</si>
  <si>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</si>
  <si>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</si>
  <si>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</si>
  <si>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</si>
  <si>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</si>
  <si>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</si>
  <si>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</si>
  <si>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</si>
  <si>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</si>
  <si>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</si>
  <si>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</si>
  <si>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</si>
  <si>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</si>
  <si>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</si>
  <si>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</si>
  <si>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</si>
  <si>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</si>
  <si>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</si>
  <si>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</si>
  <si>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</si>
  <si>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</si>
  <si>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</si>
  <si>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</si>
  <si>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</si>
  <si>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</si>
  <si>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</si>
  <si>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</si>
  <si>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</si>
  <si>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</si>
  <si>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</si>
  <si>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</si>
  <si>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</si>
  <si>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</si>
  <si>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</si>
  <si>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</si>
  <si>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</si>
  <si>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</si>
  <si>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</si>
  <si>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</si>
  <si>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</si>
  <si>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</si>
  <si>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</si>
  <si>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</si>
  <si>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</si>
  <si>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</si>
  <si>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</si>
  <si>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</si>
  <si>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</si>
  <si>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</si>
  <si>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</si>
  <si>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</si>
  <si>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</si>
  <si>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</si>
  <si>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</si>
  <si>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</si>
  <si>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</si>
  <si>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</si>
  <si>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</si>
  <si>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</si>
  <si>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</si>
  <si>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</si>
  <si>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</si>
  <si>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</si>
  <si>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</si>
  <si>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</si>
  <si>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</si>
  <si>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</si>
  <si>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</si>
  <si>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</si>
  <si>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</si>
  <si>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</si>
  <si>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</si>
  <si>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</si>
  <si>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</si>
  <si>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</si>
  <si>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</si>
  <si>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</si>
  <si>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</si>
  <si>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</si>
  <si>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</si>
  <si>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</si>
  <si>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</si>
  <si>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</si>
  <si>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</si>
  <si>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</si>
  <si>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</si>
  <si>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</si>
  <si>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</si>
  <si>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</si>
  <si>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</si>
  <si>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</si>
  <si>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</si>
  <si>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</si>
  <si>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</si>
  <si>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</si>
  <si>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</si>
  <si>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</si>
  <si>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</si>
  <si>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</si>
  <si>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</si>
  <si>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</si>
  <si>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</si>
  <si>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</si>
  <si>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</si>
  <si>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</si>
  <si>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</si>
  <si>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</si>
  <si>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</si>
  <si>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</si>
  <si>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</si>
  <si>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</si>
  <si>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</si>
  <si>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</si>
  <si>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</si>
  <si>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</si>
  <si>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</si>
  <si>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</si>
  <si>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</si>
  <si>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</si>
  <si>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</si>
  <si>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</si>
  <si>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</si>
  <si>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</si>
  <si>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</si>
  <si>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</si>
  <si>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</si>
  <si>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</si>
  <si>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</si>
  <si>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</si>
  <si>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</si>
  <si>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</si>
  <si>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</si>
  <si>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</si>
  <si>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</si>
  <si>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</si>
  <si>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</si>
  <si>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</si>
  <si>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</si>
  <si>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</si>
  <si>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</si>
  <si>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</si>
  <si>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</si>
  <si>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</si>
  <si>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</si>
  <si>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</si>
  <si>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</si>
  <si>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</si>
  <si>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</si>
  <si>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</si>
  <si>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</si>
  <si>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</si>
  <si>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</si>
  <si>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</si>
  <si>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</si>
  <si>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</si>
  <si>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</si>
  <si>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</si>
  <si>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</si>
  <si>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</si>
  <si>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</si>
  <si>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</si>
  <si>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</si>
  <si>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</si>
  <si>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</si>
  <si>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</si>
  <si>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</si>
  <si>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</si>
  <si>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</si>
  <si>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</si>
  <si>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</si>
  <si>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</si>
  <si>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</si>
  <si>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</si>
  <si>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</si>
  <si>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</si>
  <si>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</si>
  <si>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</si>
  <si>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</si>
  <si>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</si>
  <si>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</si>
  <si>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</si>
  <si>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</si>
  <si>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</si>
  <si>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</si>
  <si>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</si>
  <si>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</si>
  <si>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</si>
  <si>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</si>
  <si>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</si>
  <si>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</si>
  <si>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</si>
  <si>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</si>
  <si>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</si>
  <si>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</si>
  <si>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</si>
  <si>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</si>
  <si>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</si>
  <si>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</si>
  <si>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</si>
  <si>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</si>
  <si>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</si>
  <si>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</si>
  <si>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</si>
  <si>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</si>
  <si>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</si>
  <si>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</si>
  <si>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</si>
  <si>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</si>
  <si>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</si>
  <si>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</si>
  <si>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</si>
  <si>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</si>
  <si>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</si>
  <si>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</si>
  <si>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</si>
  <si>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</si>
  <si>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</si>
  <si>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</si>
  <si>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</si>
  <si>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</si>
  <si>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</si>
  <si>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</si>
  <si>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</si>
  <si>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</si>
  <si>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</si>
  <si>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</si>
  <si>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</si>
  <si>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</si>
  <si>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</si>
  <si>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</si>
  <si>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</si>
  <si>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</si>
  <si>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</si>
  <si>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</si>
  <si>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</si>
  <si>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</si>
  <si>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</si>
  <si>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</si>
  <si>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</si>
  <si>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</si>
  <si>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</si>
  <si>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</si>
  <si>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</si>
  <si>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</si>
  <si>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</si>
  <si>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</si>
  <si>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</si>
  <si>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</si>
  <si>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</si>
  <si>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</si>
  <si>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</si>
  <si>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</si>
  <si>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</si>
  <si>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</si>
  <si>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</si>
  <si>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</si>
  <si>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</si>
  <si>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</si>
  <si>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</si>
  <si>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</si>
  <si>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</si>
  <si>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</si>
  <si>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</si>
  <si>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</si>
  <si>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</si>
  <si>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</si>
  <si>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</si>
  <si>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</si>
  <si>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</si>
  <si>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</si>
  <si>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</si>
  <si>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</si>
  <si>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</si>
  <si>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</si>
  <si>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</si>
  <si>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</si>
  <si>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</si>
  <si>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</si>
  <si>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</si>
  <si>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</si>
  <si>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</si>
  <si>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</si>
  <si>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</si>
  <si>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</si>
  <si>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</si>
  <si>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</si>
  <si>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</si>
  <si>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</si>
  <si>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</si>
  <si>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</si>
  <si>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</si>
  <si>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</si>
  <si>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</si>
  <si>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</si>
  <si>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</si>
  <si>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</si>
  <si>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</si>
  <si>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</si>
  <si>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</si>
  <si>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</si>
  <si>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</si>
  <si>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</si>
  <si>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</si>
  <si>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</si>
  <si>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</si>
  <si>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</si>
  <si>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</si>
  <si>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</si>
  <si>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</si>
  <si>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</si>
  <si>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</si>
  <si>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</si>
  <si>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</si>
  <si>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</si>
  <si>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</si>
  <si>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</si>
  <si>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</si>
  <si>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</si>
  <si>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</si>
  <si>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</si>
  <si>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</si>
  <si>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</si>
  <si>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</si>
  <si>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</si>
  <si>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</si>
  <si>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</si>
  <si>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</si>
  <si>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</si>
  <si>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</si>
  <si>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</si>
  <si>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</si>
  <si>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</si>
  <si>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</si>
  <si>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</si>
  <si>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</si>
  <si>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</si>
  <si>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</si>
  <si>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</si>
  <si>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</si>
  <si>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</si>
  <si>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</si>
  <si>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</si>
  <si>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</si>
  <si>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</si>
  <si>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</si>
  <si>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</si>
  <si>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</si>
  <si>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</si>
  <si>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</si>
  <si>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</si>
  <si>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</si>
  <si>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</si>
  <si>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</si>
  <si>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</si>
  <si>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</si>
  <si>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</si>
  <si>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</si>
  <si>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</si>
  <si>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</si>
  <si>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</si>
  <si>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</si>
  <si>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</si>
  <si>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</si>
  <si>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</si>
  <si>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</si>
  <si>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</si>
  <si>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</si>
  <si>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</si>
  <si>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</si>
  <si>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</si>
  <si>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</si>
  <si>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</si>
  <si>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</si>
  <si>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</si>
  <si>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</si>
  <si>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</si>
  <si>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</si>
  <si>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</si>
  <si>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</si>
  <si>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</si>
  <si>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</si>
  <si>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</si>
  <si>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</si>
  <si>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</si>
  <si>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</si>
  <si>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</si>
  <si>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</si>
  <si>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</si>
  <si>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</si>
  <si>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</si>
  <si>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</si>
  <si>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</si>
  <si>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</si>
  <si>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</si>
  <si>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</si>
  <si>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</si>
  <si>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</si>
  <si>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</si>
  <si>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</si>
  <si>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</si>
  <si>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</si>
  <si>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</si>
  <si>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</si>
  <si>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</si>
  <si>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</si>
  <si>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</si>
  <si>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</si>
  <si>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</si>
  <si>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</si>
  <si>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</si>
  <si>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</si>
  <si>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</si>
  <si>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</si>
  <si>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</si>
  <si>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</si>
  <si>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</si>
  <si>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</si>
  <si>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</si>
  <si>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</si>
  <si>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</si>
  <si>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</si>
  <si>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</si>
  <si>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</si>
  <si>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</si>
  <si>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</si>
  <si>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</si>
  <si>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</si>
  <si>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</si>
  <si>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</si>
  <si>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</si>
  <si>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</si>
  <si>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</si>
  <si>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</si>
  <si>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</si>
  <si>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</si>
  <si>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</si>
  <si>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</si>
  <si>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</si>
  <si>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</si>
  <si>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</si>
  <si>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</si>
  <si>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</si>
  <si>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</si>
  <si>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</si>
  <si>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</si>
  <si>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</si>
  <si>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</si>
  <si>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</si>
  <si>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</si>
  <si>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</si>
  <si>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</si>
  <si>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</si>
  <si>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</si>
  <si>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</si>
  <si>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</si>
  <si>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</si>
  <si>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</si>
  <si>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</si>
  <si>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</si>
  <si>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</si>
  <si>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</si>
  <si>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</si>
  <si>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</si>
  <si>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</si>
  <si>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</si>
  <si>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</si>
  <si>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</si>
  <si>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</si>
  <si>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</si>
  <si>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</si>
  <si>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</si>
  <si>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</si>
  <si>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</si>
  <si>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</si>
  <si>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</si>
  <si>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</si>
  <si>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</si>
  <si>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</si>
  <si>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</si>
  <si>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</si>
  <si>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</si>
  <si>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</si>
  <si>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</si>
  <si>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</si>
  <si>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</si>
  <si>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</si>
  <si>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</si>
  <si>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</si>
  <si>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</si>
  <si>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</si>
  <si>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</si>
  <si>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</si>
  <si>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</si>
  <si>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</si>
  <si>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</si>
  <si>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</si>
  <si>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</si>
  <si>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</si>
  <si>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</si>
  <si>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</si>
  <si>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</si>
  <si>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</si>
  <si>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</si>
  <si>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</si>
  <si>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</si>
  <si>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</si>
  <si>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</si>
  <si>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</si>
  <si>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</si>
  <si>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</si>
  <si>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</si>
  <si>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</si>
  <si>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</si>
  <si>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</si>
  <si>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</si>
  <si>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</si>
  <si>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</si>
  <si>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</si>
  <si>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</si>
  <si>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</si>
  <si>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</si>
  <si>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</si>
  <si>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</si>
  <si>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</si>
  <si>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</si>
  <si>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</si>
  <si>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</si>
  <si>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</si>
  <si>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</si>
  <si>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</si>
  <si>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</si>
  <si>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</si>
  <si>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</si>
  <si>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</si>
  <si>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</si>
  <si>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</si>
  <si>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</si>
  <si>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</si>
  <si>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</si>
  <si>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</si>
  <si>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</si>
  <si>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</si>
  <si>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</si>
  <si>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</si>
  <si>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</si>
  <si>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</si>
  <si>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</si>
  <si>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</si>
  <si>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</si>
  <si>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</si>
  <si>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</si>
  <si>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</si>
  <si>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</si>
  <si>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</si>
  <si>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</si>
  <si>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</si>
  <si>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</si>
  <si>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</si>
  <si>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</si>
  <si>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</si>
  <si>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</si>
  <si>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</si>
  <si>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</si>
  <si>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</si>
  <si>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</si>
  <si>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</si>
  <si>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</si>
  <si>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</si>
  <si>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</si>
  <si>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</si>
  <si>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</si>
  <si>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</si>
  <si>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</si>
  <si>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</si>
  <si>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</si>
  <si>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</si>
  <si>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</si>
  <si>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</si>
  <si>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</si>
  <si>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</si>
  <si>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</si>
  <si>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</si>
  <si>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</si>
  <si>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</si>
  <si>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</si>
  <si>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</si>
  <si>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</si>
  <si>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</si>
  <si>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</si>
  <si>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</si>
  <si>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</si>
  <si>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</si>
  <si>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</si>
  <si>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</si>
  <si>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</si>
  <si>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</si>
  <si>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</si>
  <si>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</si>
  <si>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</si>
  <si>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</si>
  <si>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</si>
  <si>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</si>
  <si>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</si>
  <si>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</si>
  <si>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</si>
  <si>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</si>
  <si>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</si>
  <si>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</si>
  <si>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</si>
  <si>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</si>
  <si>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</si>
  <si>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</si>
  <si>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</si>
  <si>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</si>
  <si>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</si>
  <si>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</si>
  <si>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</si>
  <si>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</si>
  <si>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</si>
  <si>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</si>
  <si>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</si>
  <si>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</si>
  <si>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</si>
  <si>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</si>
  <si>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</si>
  <si>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</si>
  <si>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</si>
  <si>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</si>
  <si>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</si>
  <si>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</si>
  <si>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</si>
  <si>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</si>
  <si>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</si>
  <si>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</si>
  <si>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</si>
  <si>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</si>
  <si>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</si>
  <si>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</si>
  <si>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</si>
  <si>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</si>
  <si>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</si>
  <si>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</si>
  <si>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</si>
  <si>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</si>
  <si>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</si>
  <si>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</si>
  <si>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</si>
  <si>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</si>
  <si>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</si>
  <si>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</si>
  <si>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</si>
  <si>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</si>
  <si>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</si>
  <si>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</si>
  <si>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</si>
  <si>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</si>
  <si>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</si>
  <si>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</si>
  <si>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</si>
  <si>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</si>
  <si>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</si>
  <si>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</si>
  <si>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</si>
  <si>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</si>
  <si>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</si>
  <si>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</si>
  <si>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</si>
  <si>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</si>
  <si>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</si>
  <si>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</si>
  <si>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</si>
  <si>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</si>
  <si>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</si>
  <si>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</si>
  <si>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</si>
  <si>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</si>
  <si>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</si>
  <si>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</si>
  <si>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</si>
  <si>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</si>
  <si>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</si>
  <si>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</si>
  <si>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</si>
  <si>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</si>
  <si>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</si>
  <si>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</si>
  <si>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</si>
  <si>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</si>
  <si>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</si>
  <si>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</si>
  <si>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</si>
  <si>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</si>
  <si>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</si>
  <si>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</si>
  <si>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</si>
  <si>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</si>
  <si>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</si>
  <si>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</si>
  <si>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</si>
  <si>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</si>
  <si>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</si>
  <si>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</si>
  <si>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</si>
  <si>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</si>
  <si>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</si>
  <si>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</si>
  <si>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</si>
  <si>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</si>
  <si>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</si>
  <si>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</si>
  <si>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</si>
  <si>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</si>
  <si>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</si>
  <si>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</si>
  <si>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</si>
  <si>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</si>
  <si>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</si>
  <si>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</si>
  <si>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</si>
  <si>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</si>
  <si>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</si>
  <si>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</si>
  <si>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</si>
  <si>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</si>
  <si>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</si>
  <si>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</si>
  <si>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</si>
  <si>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</si>
  <si>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</si>
  <si>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</si>
  <si>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</si>
  <si>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</si>
  <si>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</si>
  <si>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</si>
  <si>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</si>
  <si>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</si>
  <si>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</si>
  <si>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</si>
  <si>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</si>
  <si>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</si>
  <si>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</si>
  <si>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</si>
  <si>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</si>
  <si>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</si>
  <si>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</si>
  <si>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</si>
  <si>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</si>
  <si>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</si>
  <si>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</si>
  <si>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</si>
  <si>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</si>
  <si>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</si>
  <si>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</si>
  <si>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</si>
  <si>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</si>
  <si>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</si>
  <si>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</si>
  <si>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</si>
  <si>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</si>
  <si>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</si>
  <si>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</si>
  <si>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</si>
  <si>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</si>
  <si>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</si>
  <si>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</si>
  <si>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</si>
  <si>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</si>
  <si>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</si>
  <si>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</si>
  <si>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</si>
  <si>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</si>
  <si>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</si>
  <si>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</si>
  <si>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</si>
  <si>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</si>
  <si>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</si>
  <si>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</si>
  <si>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</si>
  <si>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</si>
  <si>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</si>
  <si>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</si>
  <si>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</si>
  <si>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</si>
  <si>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</si>
  <si>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</si>
  <si>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</si>
  <si>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</si>
  <si>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</si>
  <si>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</si>
  <si>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</si>
  <si>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</si>
  <si>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</si>
  <si>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</si>
  <si>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</si>
  <si>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</si>
  <si>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</si>
  <si>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</si>
  <si>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</si>
  <si>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</si>
  <si>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</si>
  <si>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</si>
  <si>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</si>
  <si>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</si>
  <si>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</si>
  <si>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</si>
  <si>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</si>
  <si>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</si>
  <si>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</si>
  <si>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</si>
  <si>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</si>
  <si>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</si>
  <si>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</si>
  <si>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</si>
  <si>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</si>
  <si>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</si>
  <si>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</si>
  <si>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</si>
  <si>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</si>
  <si>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</si>
  <si>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</si>
  <si>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</si>
  <si>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</si>
  <si>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</si>
  <si>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</si>
  <si>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</si>
  <si>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</si>
  <si>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</si>
  <si>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</si>
  <si>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</si>
  <si>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</si>
  <si>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</si>
  <si>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</si>
  <si>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</si>
  <si>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</si>
  <si>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</si>
  <si>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</si>
  <si>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</si>
  <si>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</si>
  <si>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</si>
  <si>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</si>
  <si>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</si>
  <si>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</si>
  <si>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</si>
  <si>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</si>
  <si>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</si>
  <si>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</si>
  <si>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</si>
  <si>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</si>
  <si>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</si>
  <si>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</si>
  <si>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</si>
  <si>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</si>
  <si>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</si>
  <si>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</si>
  <si>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</si>
  <si>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</si>
  <si>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</si>
  <si>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</si>
  <si>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</si>
  <si>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</si>
  <si>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</si>
  <si>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</si>
  <si>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</si>
  <si>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</si>
  <si>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</si>
  <si>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</si>
  <si>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</si>
  <si>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</si>
  <si>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</si>
  <si>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</si>
  <si>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</si>
  <si>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</si>
  <si>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</si>
  <si>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</si>
  <si>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</si>
  <si>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</si>
  <si>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</si>
  <si>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</si>
  <si>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</si>
  <si>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</si>
  <si>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</si>
  <si>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</si>
  <si>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</si>
  <si>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</si>
  <si>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</si>
  <si>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</si>
  <si>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</si>
  <si>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</si>
  <si>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</si>
  <si>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</si>
  <si>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</si>
  <si>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</si>
  <si>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</si>
  <si>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</si>
  <si>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</si>
  <si>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</si>
  <si>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</si>
  <si>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</si>
  <si>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</si>
  <si>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</si>
  <si>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</si>
  <si>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</si>
  <si>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</si>
  <si>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</si>
  <si>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</si>
  <si>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</si>
  <si>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</si>
  <si>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</si>
  <si>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</si>
  <si>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</si>
  <si>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</si>
  <si>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</si>
  <si>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</si>
  <si>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</si>
  <si>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</si>
  <si>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</si>
  <si>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</si>
  <si>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</si>
  <si>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</si>
  <si>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</si>
  <si>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</si>
  <si>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</si>
  <si>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</si>
  <si>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</si>
  <si>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</si>
  <si>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</si>
  <si>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</si>
  <si>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</si>
  <si>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</si>
  <si>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</si>
  <si>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</si>
  <si>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</si>
  <si>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</si>
  <si>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</si>
  <si>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</si>
  <si>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</si>
  <si>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</si>
  <si>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</si>
  <si>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</si>
  <si>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</si>
  <si>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</si>
  <si>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</si>
  <si>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</si>
  <si>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</si>
  <si>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</si>
  <si>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</si>
  <si>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</si>
  <si>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</si>
  <si>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</si>
  <si>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</si>
  <si>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</si>
  <si>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</si>
  <si>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</si>
  <si>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</si>
  <si>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</si>
  <si>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</si>
  <si>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</si>
  <si>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</si>
  <si>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</si>
  <si>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</si>
  <si>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</si>
  <si>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</si>
  <si>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</si>
  <si>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</si>
  <si>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</si>
  <si>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</si>
  <si>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</si>
  <si>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</si>
  <si>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</si>
  <si>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</si>
  <si>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</si>
  <si>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</si>
  <si>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</si>
  <si>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</si>
  <si>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</si>
  <si>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</si>
  <si>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</si>
  <si>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</si>
  <si>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</si>
  <si>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</si>
  <si>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</si>
  <si>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</si>
  <si>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</si>
  <si>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</si>
  <si>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</si>
  <si>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</si>
  <si>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</si>
  <si>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</si>
  <si>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</si>
  <si>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</si>
  <si>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</si>
  <si>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</si>
  <si>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</si>
  <si>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</si>
  <si>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</si>
  <si>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</si>
  <si>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</si>
  <si>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</si>
  <si>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</si>
  <si>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</si>
  <si>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</si>
  <si>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</si>
  <si>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</si>
  <si>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</si>
  <si>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</si>
  <si>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</si>
  <si>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</si>
  <si>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</si>
  <si>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</si>
  <si>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</si>
  <si>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</si>
  <si>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</si>
  <si>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</si>
  <si>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</si>
  <si>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</si>
  <si>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</si>
  <si>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</si>
  <si>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</si>
  <si>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</si>
  <si>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</si>
  <si>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</si>
  <si>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</si>
  <si>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</si>
  <si>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</si>
  <si>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</si>
  <si>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</si>
  <si>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</si>
  <si>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</si>
  <si>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</si>
  <si>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</si>
  <si>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</si>
  <si>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</si>
  <si>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</si>
  <si>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</si>
  <si>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</si>
  <si>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</si>
  <si>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</si>
  <si>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</si>
  <si>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</si>
  <si>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</si>
  <si>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</si>
  <si>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</si>
  <si>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</si>
  <si>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</si>
  <si>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</si>
  <si>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</si>
  <si>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</si>
  <si>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</si>
  <si>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</si>
  <si>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</si>
  <si>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</si>
  <si>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</si>
  <si>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</si>
  <si>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</si>
  <si>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</si>
  <si>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</si>
  <si>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</si>
  <si>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</si>
  <si>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</si>
  <si>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</si>
  <si>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</si>
  <si>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</si>
  <si>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</si>
  <si>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</si>
  <si>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</si>
  <si>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</si>
  <si>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</si>
  <si>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</si>
  <si>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</si>
  <si>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</si>
  <si>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</si>
  <si>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</si>
  <si>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</si>
  <si>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</si>
  <si>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</si>
  <si>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</si>
  <si>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</si>
  <si>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</si>
  <si>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</si>
  <si>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</si>
  <si>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</si>
  <si>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</si>
  <si>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</si>
  <si>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</si>
  <si>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</si>
  <si>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</si>
  <si>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</si>
  <si>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</si>
  <si>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</si>
  <si>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</si>
  <si>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</si>
  <si>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</si>
  <si>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</si>
  <si>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</si>
  <si>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</si>
  <si>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</si>
  <si>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</si>
  <si>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</si>
  <si>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</si>
  <si>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</si>
  <si>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</si>
  <si>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</si>
  <si>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</si>
  <si>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</si>
  <si>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</si>
  <si>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</si>
  <si>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</si>
  <si>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</si>
  <si>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</si>
  <si>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</si>
  <si>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</si>
  <si>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</si>
  <si>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</si>
  <si>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</si>
  <si>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</si>
  <si>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</si>
  <si>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</si>
  <si>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</si>
  <si>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</si>
  <si>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</si>
  <si>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</si>
  <si>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</si>
  <si>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</si>
  <si>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</si>
  <si>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</si>
  <si>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</si>
  <si>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</si>
  <si>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</si>
  <si>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</si>
  <si>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</si>
  <si>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</si>
  <si>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</si>
  <si>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</si>
  <si>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</si>
  <si>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</si>
  <si>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</si>
  <si>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</si>
  <si>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</si>
  <si>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</si>
  <si>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</si>
  <si>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</si>
  <si>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</si>
  <si>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</si>
  <si>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</si>
  <si>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</si>
  <si>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</si>
  <si>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</si>
  <si>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</si>
  <si>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</si>
  <si>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</si>
  <si>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</si>
  <si>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</si>
  <si>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</si>
  <si>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</si>
  <si>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</si>
  <si>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</si>
  <si>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</si>
  <si>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</si>
  <si>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</si>
  <si>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</si>
  <si>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</si>
  <si>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</si>
  <si>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</si>
  <si>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</si>
  <si>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</si>
  <si>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</si>
  <si>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</si>
  <si>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</si>
  <si>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</si>
  <si>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</si>
  <si>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</si>
  <si>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</si>
  <si>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</si>
  <si>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</si>
  <si>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</si>
  <si>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</si>
  <si>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</si>
  <si>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</si>
  <si>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</si>
  <si>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</si>
  <si>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</si>
  <si>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</si>
  <si>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</si>
  <si>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</si>
  <si>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</si>
  <si>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</si>
  <si>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</si>
  <si>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</si>
  <si>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</si>
  <si>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</si>
  <si>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</si>
  <si>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</si>
  <si>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</si>
  <si>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</si>
  <si>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</si>
  <si>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</si>
  <si>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</si>
  <si>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</si>
  <si>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</si>
  <si>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</si>
  <si>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</si>
  <si>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</si>
  <si>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</si>
  <si>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</si>
  <si>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</si>
  <si>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</si>
  <si>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</si>
  <si>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</si>
  <si>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</si>
  <si>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</si>
  <si>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</si>
  <si>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</si>
  <si>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</si>
  <si>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</si>
  <si>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</si>
  <si>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</si>
  <si>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</si>
  <si>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</si>
  <si>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</si>
  <si>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</si>
  <si>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</si>
  <si>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</si>
  <si>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</si>
  <si>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</si>
  <si>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</si>
  <si>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</si>
  <si>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</si>
  <si>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</si>
  <si>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</si>
  <si>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</si>
  <si>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</si>
  <si>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</si>
  <si>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</si>
  <si>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</si>
  <si>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</si>
  <si>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</si>
  <si>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</si>
  <si>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</si>
  <si>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</si>
  <si>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</si>
  <si>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</si>
  <si>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</si>
  <si>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</si>
  <si>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</si>
  <si>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</si>
  <si>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</si>
  <si>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</si>
  <si>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</si>
  <si>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</si>
  <si>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</si>
  <si>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</si>
  <si>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</si>
  <si>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</si>
  <si>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</si>
  <si>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</si>
  <si>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</si>
  <si>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</si>
  <si>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</si>
  <si>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</si>
  <si>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</si>
  <si>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</si>
  <si>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</si>
  <si>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</si>
  <si>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</si>
  <si>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</si>
  <si>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</si>
  <si>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</si>
  <si>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</si>
  <si>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</si>
  <si>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</si>
  <si>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</si>
  <si>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</si>
  <si>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</si>
  <si>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</si>
  <si>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</si>
  <si>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</si>
  <si>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</si>
  <si>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</si>
  <si>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</si>
  <si>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</si>
  <si>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</si>
  <si>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</si>
  <si>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</si>
  <si>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</si>
  <si>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</si>
  <si>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</si>
  <si>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</si>
  <si>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</si>
  <si>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</si>
  <si>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</si>
  <si>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</si>
  <si>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</si>
  <si>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</si>
  <si>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</si>
  <si>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</si>
  <si>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</si>
  <si>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</si>
  <si>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</si>
  <si>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</si>
  <si>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</si>
  <si>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</si>
  <si>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</si>
  <si>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</si>
  <si>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</si>
  <si>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</si>
  <si>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</si>
  <si>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</si>
  <si>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</si>
  <si>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</si>
  <si>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</si>
  <si>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</si>
  <si>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</si>
  <si>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</si>
  <si>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</si>
  <si>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</si>
  <si>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</si>
  <si>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</si>
  <si>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</si>
  <si>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</si>
  <si>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</si>
  <si>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</si>
  <si>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</si>
  <si>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</si>
  <si>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</si>
  <si>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</si>
  <si>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</si>
  <si>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</si>
  <si>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</si>
  <si>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</si>
  <si>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</si>
  <si>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</si>
  <si>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</si>
  <si>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</si>
  <si>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</si>
  <si>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</si>
  <si>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</si>
  <si>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</si>
  <si>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</si>
  <si>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</si>
  <si>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</si>
  <si>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</si>
  <si>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</si>
  <si>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</si>
  <si>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</si>
  <si>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</si>
  <si>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</si>
  <si>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</si>
  <si>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</si>
  <si>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</si>
  <si>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</si>
  <si>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</si>
  <si>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</si>
  <si>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</si>
  <si>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</si>
  <si>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</si>
  <si>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</si>
  <si>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</si>
  <si>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</si>
  <si>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</si>
  <si>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</si>
  <si>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</si>
  <si>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</si>
  <si>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</si>
  <si>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</si>
  <si>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</si>
  <si>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</si>
  <si>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</si>
  <si>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</si>
  <si>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</si>
  <si>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</si>
  <si>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</si>
  <si>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</si>
  <si>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</si>
  <si>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</si>
  <si>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</si>
  <si>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</si>
  <si>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</si>
  <si>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</si>
  <si>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</si>
  <si>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</si>
  <si>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</si>
  <si>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</si>
  <si>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</si>
  <si>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</si>
  <si>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</si>
  <si>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</si>
  <si>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</si>
  <si>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</si>
  <si>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</si>
  <si>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</si>
  <si>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</si>
  <si>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</si>
  <si>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</si>
  <si>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</si>
  <si>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</si>
  <si>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</si>
  <si>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</si>
  <si>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</si>
  <si>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</si>
  <si>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</si>
  <si>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</si>
  <si>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</si>
  <si>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</si>
  <si>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</si>
  <si>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</si>
  <si>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</si>
  <si>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</si>
  <si>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</si>
  <si>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</si>
  <si>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</si>
  <si>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</si>
  <si>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</si>
  <si>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</si>
  <si>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</si>
  <si>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</si>
  <si>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</si>
  <si>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</si>
  <si>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</si>
  <si>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</si>
  <si>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</si>
  <si>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</si>
  <si>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</si>
  <si>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</si>
  <si>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</si>
  <si>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</si>
  <si>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</si>
  <si>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</si>
  <si>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</si>
  <si>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</si>
  <si>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</si>
  <si>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</si>
  <si>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</si>
  <si>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</si>
  <si>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</si>
  <si>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</si>
  <si>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</si>
  <si>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</si>
  <si>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</si>
  <si>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</si>
  <si>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</si>
  <si>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</si>
  <si>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</si>
  <si>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</si>
  <si>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</si>
  <si>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</si>
  <si>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</si>
  <si>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</si>
  <si>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</si>
  <si>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</si>
  <si>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</si>
  <si>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</si>
  <si>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</si>
  <si>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</si>
  <si>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</si>
  <si>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</si>
  <si>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</si>
  <si>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</si>
  <si>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</si>
  <si>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</si>
  <si>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</si>
  <si>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</si>
  <si>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</si>
  <si>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</si>
  <si>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</si>
  <si>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</si>
  <si>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</si>
  <si>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</si>
  <si>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</si>
  <si>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</si>
  <si>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</si>
  <si>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</si>
  <si>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</si>
  <si>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</si>
  <si>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</si>
  <si>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</si>
  <si>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</si>
  <si>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</si>
  <si>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</si>
  <si>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</si>
  <si>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</si>
  <si>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</si>
  <si>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</si>
  <si>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</si>
  <si>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</si>
  <si>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</si>
  <si>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</si>
  <si>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</si>
  <si>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</si>
  <si>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</si>
  <si>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</si>
  <si>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</si>
  <si>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</si>
  <si>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</si>
  <si>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</si>
  <si>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</si>
  <si>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</si>
  <si>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</si>
  <si>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</si>
  <si>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</si>
  <si>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</si>
  <si>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</si>
  <si>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</si>
  <si>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</si>
  <si>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</si>
  <si>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</si>
  <si>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</si>
  <si>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</si>
  <si>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</si>
  <si>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</si>
  <si>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</si>
  <si>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</si>
  <si>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</si>
  <si>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</si>
  <si>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</si>
  <si>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</si>
  <si>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</si>
  <si>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</si>
  <si>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</si>
  <si>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</si>
  <si>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</si>
  <si>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</si>
  <si>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</si>
  <si>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</si>
  <si>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</si>
  <si>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</si>
  <si>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</si>
  <si>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</si>
  <si>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</si>
  <si>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</si>
  <si>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</si>
  <si>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</si>
  <si>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</si>
  <si>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</si>
  <si>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</si>
  <si>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</si>
  <si>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</si>
  <si>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</si>
  <si>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</si>
  <si>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</si>
  <si>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</si>
  <si>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</si>
  <si>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</si>
  <si>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</si>
  <si>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</si>
  <si>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</si>
  <si>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</si>
  <si>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</si>
  <si>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</si>
  <si>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</si>
  <si>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</si>
  <si>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</si>
  <si>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</si>
  <si>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</si>
  <si>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</si>
  <si>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</si>
  <si>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</si>
  <si>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</si>
  <si>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</si>
  <si>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</si>
  <si>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</si>
  <si>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</si>
  <si>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</si>
  <si>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</si>
  <si>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</si>
  <si>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</si>
  <si>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</si>
  <si>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</si>
  <si>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</si>
  <si>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</si>
  <si>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</si>
  <si>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</si>
  <si>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</si>
  <si>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</si>
  <si>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</si>
  <si>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</si>
  <si>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</si>
  <si>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</si>
  <si>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</si>
  <si>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</si>
  <si>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</si>
  <si>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</si>
  <si>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</si>
  <si>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</si>
  <si>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</si>
  <si>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</si>
  <si>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</si>
  <si>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</si>
  <si>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</si>
  <si>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</si>
  <si>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</si>
  <si>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</si>
  <si>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</si>
  <si>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</si>
  <si>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</si>
  <si>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</si>
  <si>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</si>
  <si>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</si>
  <si>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</si>
  <si>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</si>
  <si>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</si>
  <si>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</si>
  <si>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</si>
  <si>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</si>
  <si>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</si>
  <si>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</si>
  <si>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</si>
  <si>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</si>
  <si>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</si>
  <si>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</si>
  <si>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</si>
  <si>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</si>
  <si>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</si>
  <si>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</si>
  <si>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</si>
  <si>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</si>
  <si>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</si>
  <si>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</si>
  <si>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</si>
  <si>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</si>
  <si>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</si>
  <si>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</si>
  <si>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</si>
  <si>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</si>
  <si>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</si>
  <si>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</si>
  <si>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</si>
  <si>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</si>
  <si>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</si>
  <si>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</si>
  <si>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</si>
  <si>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</si>
  <si>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</si>
  <si>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</si>
  <si>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</si>
  <si>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</si>
  <si>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</si>
  <si>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</si>
  <si>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</si>
  <si>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</si>
  <si>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</si>
  <si>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</si>
  <si>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</si>
  <si>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</si>
  <si>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</si>
  <si>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</si>
  <si>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</si>
  <si>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</si>
  <si>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</si>
  <si>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</si>
  <si>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</si>
  <si>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</si>
  <si>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</si>
  <si>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</si>
  <si>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</si>
  <si>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</si>
  <si>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</si>
  <si>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</si>
  <si>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</si>
  <si>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</si>
  <si>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</si>
  <si>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</si>
  <si>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</si>
  <si>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</si>
  <si>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</si>
  <si>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</si>
  <si>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</si>
  <si>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</si>
  <si>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</si>
  <si>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</si>
  <si>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</si>
  <si>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</si>
  <si>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</si>
  <si>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</si>
  <si>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</si>
  <si>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</si>
  <si>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</si>
  <si>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</si>
  <si>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</si>
  <si>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</si>
  <si>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</si>
  <si>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</si>
  <si>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</si>
  <si>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</si>
  <si>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</si>
  <si>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</si>
  <si>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</si>
  <si>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</si>
  <si>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</si>
  <si>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</si>
  <si>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</si>
  <si>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</si>
  <si>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</si>
  <si>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</si>
  <si>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</si>
  <si>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</si>
  <si>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</si>
  <si>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</si>
  <si>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</si>
  <si>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</si>
  <si>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</si>
  <si>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</si>
  <si>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</si>
  <si>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</si>
  <si>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</si>
  <si>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</si>
  <si>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</si>
  <si>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</si>
  <si>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</si>
  <si>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</si>
  <si>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</si>
  <si>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</si>
  <si>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</si>
  <si>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</si>
  <si>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</si>
  <si>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</si>
  <si>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</si>
  <si>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</si>
  <si>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</si>
  <si>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</si>
  <si>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</si>
  <si>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</si>
  <si>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</si>
  <si>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</si>
  <si>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</si>
  <si>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</si>
  <si>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</si>
  <si>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</si>
  <si>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</si>
  <si>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</si>
  <si>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</si>
  <si>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</si>
  <si>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</si>
  <si>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</si>
  <si>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</si>
  <si>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</si>
  <si>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</si>
  <si>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</si>
  <si>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</si>
  <si>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</si>
  <si>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</si>
  <si>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</si>
  <si>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</si>
  <si>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</si>
  <si>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</si>
  <si>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</si>
  <si>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</si>
  <si>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</si>
  <si>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</si>
  <si>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</si>
  <si>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</si>
  <si>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</si>
  <si>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</si>
  <si>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</si>
  <si>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</si>
  <si>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</si>
  <si>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</si>
  <si>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</si>
  <si>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</si>
  <si>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</si>
  <si>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</si>
  <si>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</si>
  <si>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</si>
  <si>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</si>
  <si>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</si>
  <si>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</si>
  <si>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</si>
  <si>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</si>
  <si>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</si>
  <si>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</si>
  <si>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</si>
  <si>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</si>
  <si>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</si>
  <si>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</si>
  <si>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</si>
  <si>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</si>
  <si>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</si>
  <si>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</si>
  <si>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</si>
  <si>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</si>
  <si>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</si>
  <si>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</si>
  <si>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</si>
  <si>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</si>
  <si>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</si>
  <si>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</si>
  <si>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</si>
  <si>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</si>
  <si>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</si>
  <si>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</si>
  <si>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</si>
  <si>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</si>
  <si>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</si>
  <si>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</si>
  <si>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</si>
  <si>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</si>
  <si>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</si>
  <si>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</si>
  <si>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</si>
  <si>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</si>
  <si>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</si>
  <si>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</si>
  <si>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</si>
  <si>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</si>
  <si>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</si>
  <si>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</si>
  <si>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</si>
  <si>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</si>
  <si>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</si>
  <si>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</si>
  <si>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</si>
  <si>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</si>
  <si>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</si>
  <si>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</si>
  <si>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</si>
  <si>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</si>
  <si>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</si>
  <si>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</si>
  <si>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</si>
  <si>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</si>
  <si>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</si>
  <si>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</si>
  <si>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</si>
  <si>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</si>
  <si>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</si>
  <si>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</si>
  <si>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</si>
  <si>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</si>
  <si>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</si>
  <si>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</si>
  <si>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</si>
  <si>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</si>
  <si>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</si>
  <si>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</si>
  <si>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</si>
  <si>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</si>
  <si>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</si>
  <si>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</si>
  <si>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</si>
  <si>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</si>
  <si>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</si>
  <si>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</si>
  <si>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</si>
  <si>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</si>
  <si>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</si>
  <si>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</si>
  <si>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</si>
  <si>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</si>
  <si>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</si>
  <si>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</si>
  <si>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</si>
  <si>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</si>
  <si>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</si>
  <si>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</si>
  <si>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</si>
  <si>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</si>
  <si>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</si>
  <si>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</si>
  <si>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</si>
  <si>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</si>
  <si>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</si>
  <si>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</si>
  <si>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</si>
  <si>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</si>
  <si>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</si>
  <si>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</si>
  <si>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</si>
  <si>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</si>
  <si>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</si>
  <si>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</si>
  <si>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</si>
  <si>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</si>
  <si>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</si>
  <si>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</si>
  <si>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</si>
  <si>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</si>
  <si>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</si>
  <si>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</si>
  <si>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</si>
  <si>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</si>
  <si>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</si>
  <si>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</si>
  <si>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</si>
  <si>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</si>
  <si>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</si>
  <si>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</si>
  <si>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</si>
  <si>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</si>
  <si>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</si>
  <si>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</si>
  <si>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</si>
  <si>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</si>
  <si>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</si>
  <si>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</si>
  <si>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</si>
  <si>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</si>
  <si>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</si>
  <si>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</si>
  <si>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</si>
  <si>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</si>
  <si>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</si>
  <si>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</si>
  <si>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</si>
  <si>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</si>
  <si>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</si>
  <si>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</si>
  <si>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</si>
  <si>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</si>
  <si>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</si>
  <si>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</si>
  <si>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</si>
  <si>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</si>
  <si>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</si>
  <si>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</si>
  <si>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</si>
  <si>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</si>
  <si>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</si>
  <si>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</si>
  <si>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</si>
  <si>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</si>
  <si>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</si>
  <si>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</si>
  <si>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</si>
  <si>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</si>
  <si>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</si>
  <si>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</si>
  <si>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</si>
  <si>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</si>
  <si>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</si>
  <si>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</si>
  <si>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</si>
  <si>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</si>
  <si>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</si>
  <si>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</si>
  <si>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</si>
  <si>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</si>
  <si>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</si>
  <si>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</si>
  <si>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</si>
  <si>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</si>
  <si>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</si>
  <si>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</si>
  <si>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</si>
  <si>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</si>
  <si>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</si>
  <si>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</si>
  <si>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</si>
  <si>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</si>
  <si>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</si>
  <si>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</si>
  <si>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</si>
  <si>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</si>
  <si>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</si>
  <si>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</si>
  <si>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</si>
  <si>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</si>
  <si>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</si>
  <si>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</si>
  <si>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</si>
  <si>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</si>
  <si>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</si>
  <si>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</si>
  <si>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</si>
  <si>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</si>
  <si>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</si>
  <si>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</si>
  <si>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</si>
  <si>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</si>
  <si>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</si>
  <si>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</si>
  <si>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</si>
  <si>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</si>
  <si>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</si>
  <si>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</si>
  <si>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</si>
  <si>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</si>
  <si>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</si>
  <si>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</si>
  <si>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</si>
  <si>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</si>
  <si>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</si>
  <si>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</si>
  <si>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</si>
  <si>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</si>
  <si>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</si>
  <si>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</si>
  <si>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</si>
  <si>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</si>
  <si>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</si>
  <si>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</si>
  <si>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</si>
  <si>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</si>
  <si>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</si>
  <si>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</si>
  <si>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</si>
  <si>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</si>
  <si>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</si>
  <si>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</si>
  <si>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</si>
  <si>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</si>
  <si>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</si>
  <si>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</si>
  <si>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</si>
  <si>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</si>
  <si>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</si>
  <si>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</si>
  <si>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</si>
  <si>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</si>
  <si>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</si>
  <si>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</si>
  <si>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</si>
  <si>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</si>
  <si>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</si>
  <si>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</si>
  <si>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</si>
  <si>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</si>
  <si>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</si>
  <si>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</si>
  <si>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</si>
  <si>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</si>
  <si>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</si>
  <si>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</si>
  <si>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</si>
  <si>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</si>
  <si>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</si>
  <si>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</si>
  <si>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</si>
  <si>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</si>
  <si>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</si>
  <si>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</si>
  <si>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</si>
  <si>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</si>
  <si>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</si>
  <si>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</si>
  <si>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</si>
  <si>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</si>
  <si>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</si>
  <si>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</si>
  <si>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</si>
  <si>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</si>
  <si>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</si>
  <si>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</si>
  <si>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</si>
  <si>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</si>
  <si>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</si>
  <si>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</si>
  <si>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</si>
  <si>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</si>
  <si>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</si>
  <si>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</si>
  <si>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</si>
  <si>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</si>
  <si>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</si>
  <si>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</si>
  <si>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</si>
  <si>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</si>
  <si>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</si>
  <si>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</si>
  <si>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</si>
  <si>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</si>
  <si>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</si>
  <si>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</si>
  <si>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</si>
  <si>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</si>
  <si>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</si>
  <si>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</si>
  <si>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</si>
  <si>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</si>
  <si>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</si>
  <si>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</si>
  <si>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</si>
  <si>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</si>
  <si>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</si>
  <si>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</si>
  <si>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</si>
  <si>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</si>
  <si>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</si>
  <si>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</si>
  <si>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</si>
  <si>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</si>
  <si>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</si>
  <si>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</si>
  <si>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</si>
  <si>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</si>
  <si>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</si>
  <si>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</si>
  <si>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</si>
  <si>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</si>
  <si>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</si>
  <si>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</si>
  <si>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</si>
  <si>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</si>
  <si>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</si>
  <si>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</si>
  <si>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</si>
  <si>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</si>
  <si>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</si>
  <si>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</si>
  <si>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</si>
  <si>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</si>
  <si>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</si>
  <si>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</si>
  <si>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</si>
  <si>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</si>
  <si>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</si>
  <si>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</si>
  <si>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</si>
  <si>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</si>
  <si>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</si>
  <si>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</si>
  <si>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</si>
  <si>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</si>
  <si>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</si>
  <si>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</si>
  <si>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</si>
  <si>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</si>
  <si>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</si>
  <si>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</si>
  <si>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</si>
  <si>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</si>
  <si>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</si>
  <si>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</si>
  <si>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</si>
  <si>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</si>
  <si>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</si>
  <si>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</si>
  <si>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</si>
  <si>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</si>
  <si>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</si>
  <si>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</si>
  <si>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</si>
  <si>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</si>
  <si>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</si>
  <si>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</si>
  <si>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</si>
  <si>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</si>
  <si>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</si>
  <si>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</si>
  <si>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</si>
  <si>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</si>
  <si>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</si>
  <si>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</si>
  <si>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</si>
  <si>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</si>
  <si>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</si>
  <si>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</si>
  <si>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</si>
  <si>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</si>
  <si>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</si>
  <si>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</si>
  <si>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</si>
  <si>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</si>
  <si>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</si>
  <si>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</si>
  <si>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</si>
  <si>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</si>
  <si>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</si>
  <si>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</si>
  <si>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</si>
  <si>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</si>
  <si>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</si>
  <si>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</si>
  <si>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</si>
  <si>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</si>
  <si>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</si>
  <si>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</si>
  <si>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</si>
  <si>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</si>
  <si>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</si>
  <si>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</si>
  <si>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</si>
  <si>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</si>
  <si>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</si>
  <si>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</si>
  <si>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</si>
  <si>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</si>
  <si>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</si>
  <si>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</si>
  <si>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</si>
  <si>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</si>
  <si>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</si>
  <si>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</si>
  <si>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</si>
  <si>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</si>
  <si>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</si>
  <si>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</si>
  <si>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</si>
  <si>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</si>
  <si>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</si>
  <si>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</si>
  <si>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</si>
  <si>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</si>
  <si>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</si>
  <si>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</si>
  <si>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</si>
  <si>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</si>
  <si>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</si>
  <si>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</si>
  <si>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</si>
  <si>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</si>
  <si>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</si>
  <si>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</si>
  <si>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</si>
  <si>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</si>
  <si>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</si>
  <si>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</si>
  <si>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</si>
  <si>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</si>
  <si>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</si>
  <si>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</si>
  <si>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</si>
  <si>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</si>
  <si>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</si>
  <si>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</si>
  <si>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</si>
  <si>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</si>
  <si>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</si>
  <si>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</si>
  <si>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</si>
  <si>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</si>
  <si>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</si>
  <si>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</si>
  <si>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</si>
  <si>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</si>
  <si>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</si>
  <si>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</si>
  <si>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</si>
  <si>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</si>
  <si>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</si>
  <si>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</si>
  <si>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</si>
  <si>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</si>
  <si>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</si>
  <si>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</si>
  <si>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</si>
  <si>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</si>
  <si>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</si>
  <si>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</si>
  <si>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</si>
  <si>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</si>
  <si>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</si>
  <si>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</si>
  <si>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</si>
  <si>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</si>
  <si>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</si>
  <si>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</si>
  <si>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</si>
  <si>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</si>
  <si>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</si>
  <si>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</si>
  <si>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</si>
  <si>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</si>
  <si>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</si>
  <si>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</si>
  <si>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</si>
  <si>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</si>
  <si>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</si>
  <si>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</si>
  <si>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</si>
  <si>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</si>
  <si>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</si>
  <si>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</si>
  <si>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</si>
  <si>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</si>
  <si>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</si>
  <si>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</si>
  <si>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</si>
  <si>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</si>
  <si>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</si>
  <si>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</si>
  <si>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</si>
  <si>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</si>
  <si>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</si>
  <si>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</si>
  <si>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</si>
  <si>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</si>
  <si>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</si>
  <si>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</si>
  <si>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</si>
  <si>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</si>
  <si>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</si>
  <si>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</si>
  <si>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</si>
  <si>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</si>
  <si>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</si>
  <si>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</si>
  <si>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</si>
  <si>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</si>
  <si>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</si>
  <si>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</si>
  <si>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</si>
  <si>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</si>
  <si>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</si>
  <si>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</si>
  <si>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</si>
  <si>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</si>
  <si>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</si>
  <si>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</si>
  <si>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</si>
  <si>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</si>
  <si>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</si>
  <si>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</si>
  <si>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</si>
  <si>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</si>
  <si>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</si>
  <si>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</si>
  <si>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</si>
  <si>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</si>
  <si>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</si>
  <si>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</si>
  <si>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</si>
  <si>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</si>
  <si>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</si>
  <si>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</si>
  <si>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</si>
  <si>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</si>
  <si>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</si>
  <si>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</si>
  <si>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</si>
  <si>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</si>
  <si>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</si>
  <si>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</si>
  <si>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</si>
  <si>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</si>
  <si>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</si>
  <si>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</si>
  <si>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</si>
  <si>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</si>
  <si>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</si>
  <si>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</si>
  <si>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</si>
  <si>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</si>
  <si>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</si>
  <si>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</si>
  <si>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</si>
  <si>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</si>
  <si>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</si>
  <si>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</si>
  <si>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</si>
  <si>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</si>
  <si>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</si>
  <si>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</si>
  <si>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</si>
  <si>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</si>
  <si>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</si>
  <si>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</si>
  <si>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</si>
  <si>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</si>
  <si>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</si>
  <si>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</si>
  <si>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</si>
  <si>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</si>
  <si>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</si>
  <si>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</si>
  <si>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</si>
  <si>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</si>
  <si>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</si>
  <si>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</si>
  <si>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</si>
  <si>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</si>
  <si>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</si>
  <si>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</si>
  <si>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</si>
  <si>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</si>
  <si>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</si>
  <si>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</si>
  <si>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</si>
  <si>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</si>
  <si>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</si>
  <si>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</si>
  <si>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</si>
  <si>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</si>
  <si>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</si>
  <si>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</si>
  <si>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</si>
  <si>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</si>
  <si>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</si>
  <si>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</si>
  <si>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</si>
  <si>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</si>
  <si>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</si>
  <si>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</si>
  <si>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</si>
  <si>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</si>
  <si>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</si>
  <si>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</si>
  <si>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</si>
  <si>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</si>
  <si>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</si>
  <si>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</si>
  <si>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</si>
  <si>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</si>
  <si>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</si>
  <si>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</si>
  <si>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</si>
  <si>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</si>
  <si>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</si>
  <si>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</si>
  <si>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</si>
  <si>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</si>
  <si>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</si>
  <si>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</si>
  <si>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</si>
  <si>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</si>
  <si>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</si>
  <si>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</si>
  <si>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</si>
  <si>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</si>
  <si>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</si>
  <si>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</si>
  <si>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</si>
  <si>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</si>
  <si>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</si>
  <si>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</si>
  <si>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</si>
  <si>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</si>
  <si>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</si>
  <si>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</si>
  <si>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</si>
  <si>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</si>
  <si>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</si>
  <si>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</si>
  <si>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</si>
  <si>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</si>
  <si>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</si>
  <si>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</si>
  <si>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</si>
  <si>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</si>
  <si>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</si>
  <si>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</si>
  <si>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</si>
  <si>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</si>
  <si>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</si>
  <si>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</si>
  <si>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</si>
  <si>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</si>
  <si>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</si>
  <si>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</si>
  <si>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</si>
  <si>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</si>
  <si>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</si>
  <si>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</si>
  <si>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</si>
  <si>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</si>
  <si>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</si>
  <si>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</si>
  <si>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</si>
  <si>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</si>
  <si>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</si>
  <si>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</si>
  <si>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</si>
  <si>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</si>
  <si>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</si>
  <si>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</si>
  <si>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</si>
  <si>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</si>
  <si>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</si>
  <si>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</si>
  <si>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</si>
  <si>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</si>
  <si>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</si>
  <si>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</si>
  <si>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</si>
  <si>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</si>
  <si>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</si>
  <si>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</si>
  <si>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</si>
  <si>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</si>
  <si>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</si>
  <si>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</si>
  <si>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</si>
  <si>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</si>
  <si>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</si>
  <si>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</si>
  <si>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</si>
  <si>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</si>
  <si>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</si>
  <si>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</si>
  <si>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</si>
  <si>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</si>
  <si>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</si>
  <si>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</si>
  <si>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</si>
  <si>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</si>
  <si>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</si>
  <si>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</si>
  <si>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</si>
  <si>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</si>
  <si>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</si>
  <si>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</si>
  <si>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</si>
  <si>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</si>
  <si>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</si>
  <si>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</si>
  <si>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</si>
  <si>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</si>
  <si>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</si>
  <si>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</si>
  <si>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</si>
  <si>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</si>
  <si>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</si>
  <si>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</si>
  <si>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</si>
  <si>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</si>
  <si>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</si>
  <si>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</si>
  <si>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</si>
  <si>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</si>
  <si>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</si>
  <si>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</si>
  <si>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</si>
  <si>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</si>
  <si>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</si>
  <si>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</si>
  <si>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</si>
  <si>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</si>
  <si>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</si>
  <si>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</si>
  <si>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</si>
  <si>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</si>
  <si>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</si>
  <si>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</si>
  <si>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</si>
  <si>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</si>
  <si>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</si>
  <si>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</si>
  <si>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</si>
  <si>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</si>
  <si>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</si>
  <si>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</si>
  <si>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</si>
  <si>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</si>
  <si>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</si>
  <si>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</si>
  <si>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</si>
  <si>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</si>
  <si>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</si>
  <si>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</si>
  <si>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</si>
  <si>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</si>
  <si>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</si>
  <si>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</si>
  <si>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</si>
  <si>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</si>
  <si>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</si>
  <si>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</si>
  <si>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</si>
  <si>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</si>
  <si>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</si>
  <si>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</si>
  <si>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</si>
  <si>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</si>
  <si>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</si>
  <si>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</si>
  <si>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</si>
  <si>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</si>
  <si>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</si>
  <si>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</si>
  <si>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</si>
  <si>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</si>
  <si>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</si>
  <si>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</si>
  <si>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</si>
  <si>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</si>
  <si>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</si>
  <si>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</si>
  <si>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</si>
  <si>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</si>
  <si>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</si>
  <si>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</si>
  <si>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</si>
  <si>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</si>
  <si>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</si>
  <si>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</si>
  <si>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</si>
  <si>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</si>
  <si>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</si>
  <si>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</si>
  <si>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</si>
  <si>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</si>
  <si>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</si>
  <si>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</si>
  <si>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</si>
  <si>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</si>
  <si>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</si>
  <si>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</si>
  <si>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</si>
  <si>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</si>
  <si>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</si>
  <si>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</si>
  <si>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</si>
  <si>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</si>
  <si>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</si>
  <si>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</si>
  <si>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</si>
  <si>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</si>
  <si>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</si>
  <si>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</si>
  <si>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</si>
  <si>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</si>
  <si>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</si>
  <si>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</si>
  <si>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</si>
  <si>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</si>
  <si>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</si>
  <si>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</si>
  <si>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</si>
  <si>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</si>
  <si>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</si>
  <si>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</si>
  <si>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</si>
  <si>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</si>
  <si>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</si>
  <si>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</si>
  <si>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</si>
  <si>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</si>
  <si>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</si>
  <si>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</si>
  <si>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</si>
  <si>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</si>
  <si>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</si>
  <si>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</si>
  <si>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</si>
  <si>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</si>
  <si>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</si>
  <si>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</si>
  <si>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</si>
  <si>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</si>
  <si>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</si>
  <si>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</si>
  <si>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</si>
  <si>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</si>
  <si>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</si>
  <si>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</si>
  <si>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</si>
  <si>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</si>
  <si>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</si>
  <si>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</si>
  <si>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</si>
  <si>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</si>
  <si>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</si>
  <si>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</si>
  <si>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</si>
  <si>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</si>
  <si>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</si>
  <si>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</si>
  <si>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</si>
  <si>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</si>
  <si>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</si>
  <si>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</si>
  <si>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</si>
  <si>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</si>
  <si>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</si>
  <si>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</si>
  <si>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</si>
  <si>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</si>
  <si>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</si>
  <si>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</si>
  <si>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</si>
  <si>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</si>
  <si>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</si>
  <si>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</si>
  <si>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</si>
  <si>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</si>
  <si>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</si>
  <si>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</si>
  <si>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</si>
  <si>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</si>
  <si>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</si>
  <si>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</si>
  <si>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</si>
  <si>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</si>
  <si>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</si>
  <si>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</si>
  <si>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</si>
  <si>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</si>
  <si>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</si>
  <si>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</si>
  <si>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</si>
  <si>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</si>
  <si>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</si>
  <si>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</si>
  <si>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</si>
  <si>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</si>
  <si>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</si>
  <si>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</si>
  <si>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</si>
  <si>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</si>
  <si>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</si>
  <si>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</si>
  <si>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</si>
  <si>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</si>
  <si>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</si>
  <si>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</si>
  <si>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</si>
  <si>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</si>
  <si>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</si>
  <si>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</si>
  <si>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</si>
  <si>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</si>
  <si>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</si>
  <si>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</si>
  <si>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</si>
  <si>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</si>
  <si>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</si>
  <si>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</si>
  <si>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</si>
  <si>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</si>
  <si>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</si>
  <si>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</si>
  <si>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</si>
  <si>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</si>
  <si>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</si>
  <si>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</si>
  <si>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</si>
  <si>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</si>
  <si>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</si>
  <si>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</si>
  <si>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</si>
  <si>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</si>
  <si>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</si>
  <si>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</si>
  <si>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</si>
  <si>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</si>
  <si>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</si>
  <si>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</si>
  <si>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</si>
  <si>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</si>
  <si>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</si>
  <si>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</si>
  <si>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</si>
  <si>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</si>
  <si>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</si>
  <si>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</si>
  <si>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</si>
  <si>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</si>
  <si>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</si>
  <si>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</si>
  <si>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</si>
  <si>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</si>
  <si>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</si>
  <si>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</si>
  <si>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</si>
  <si>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</si>
  <si>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</si>
  <si>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</si>
  <si>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</si>
  <si>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</si>
  <si>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</si>
  <si>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</si>
  <si>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</si>
  <si>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</si>
  <si>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</si>
  <si>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</si>
  <si>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</si>
  <si>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</si>
  <si>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</si>
  <si>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</si>
  <si>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</si>
  <si>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</si>
  <si>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</si>
  <si>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</si>
  <si>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</si>
  <si>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</si>
  <si>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</si>
  <si>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</si>
  <si>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</si>
  <si>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</si>
  <si>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</si>
  <si>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</si>
  <si>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</si>
  <si>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</si>
  <si>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</si>
  <si>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</si>
  <si>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</si>
  <si>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</si>
  <si>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</si>
  <si>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</si>
  <si>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</si>
  <si>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</si>
  <si>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</si>
  <si>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</si>
  <si>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</si>
  <si>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</si>
  <si>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</si>
  <si>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</si>
  <si>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</si>
  <si>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</si>
  <si>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</si>
  <si>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</si>
  <si>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</si>
  <si>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</si>
  <si>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</si>
  <si>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</si>
  <si>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</si>
  <si>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</si>
  <si>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</si>
  <si>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</si>
  <si>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</si>
  <si>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</si>
  <si>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</si>
  <si>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</si>
  <si>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</si>
  <si>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</si>
  <si>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</si>
  <si>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</si>
  <si>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</si>
  <si>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</si>
  <si>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</si>
  <si>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</si>
  <si>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</si>
  <si>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</si>
  <si>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</si>
  <si>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</si>
  <si>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</si>
  <si>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</si>
  <si>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</si>
  <si>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</si>
  <si>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</si>
  <si>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</si>
  <si>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</si>
  <si>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</si>
  <si>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</si>
  <si>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</si>
  <si>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</si>
  <si>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</si>
  <si>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</si>
  <si>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</si>
  <si>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</si>
  <si>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</si>
  <si>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</si>
  <si>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</si>
  <si>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</si>
  <si>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</si>
  <si>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</si>
  <si>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</si>
  <si>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</si>
  <si>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</si>
  <si>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</si>
  <si>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</si>
  <si>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</si>
  <si>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</si>
  <si>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</si>
  <si>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</si>
  <si>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</si>
  <si>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</si>
  <si>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</si>
  <si>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</si>
  <si>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</si>
  <si>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</si>
  <si>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</si>
  <si>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</si>
  <si>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</si>
  <si>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</si>
  <si>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</si>
  <si>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</si>
  <si>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</si>
  <si>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</si>
  <si>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</si>
  <si>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</si>
  <si>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</si>
  <si>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</si>
  <si>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</si>
  <si>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</si>
  <si>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</si>
  <si>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</si>
  <si>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</si>
  <si>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</si>
  <si>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</si>
  <si>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</si>
  <si>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</si>
  <si>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</si>
  <si>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</si>
  <si>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</si>
  <si>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</si>
  <si>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</si>
  <si>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</si>
  <si>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</si>
  <si>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</si>
  <si>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</si>
  <si>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</si>
  <si>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</si>
  <si>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</si>
  <si>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</si>
  <si>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</si>
  <si>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</si>
  <si>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</si>
  <si>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</si>
  <si>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</si>
  <si>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</si>
  <si>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</si>
  <si>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</si>
  <si>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</si>
  <si>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</si>
  <si>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</si>
  <si>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</si>
  <si>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</si>
  <si>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</si>
  <si>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</si>
  <si>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</si>
  <si>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</si>
  <si>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</si>
  <si>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</si>
  <si>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</si>
  <si>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</si>
  <si>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</si>
  <si>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</si>
  <si>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</si>
  <si>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</si>
  <si>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</si>
  <si>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</si>
  <si>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</si>
  <si>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</si>
  <si>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</si>
  <si>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</si>
  <si>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</si>
  <si>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</si>
  <si>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</si>
  <si>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</si>
  <si>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</si>
  <si>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</si>
  <si>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</si>
  <si>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</si>
  <si>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</si>
  <si>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</si>
  <si>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</si>
  <si>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</si>
  <si>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</si>
  <si>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</si>
  <si>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</si>
  <si>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</si>
  <si>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</si>
  <si>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</si>
  <si>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</si>
  <si>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</si>
  <si>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</si>
  <si>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</si>
  <si>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</si>
  <si>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</si>
  <si>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</si>
  <si>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</si>
  <si>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</si>
  <si>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</si>
  <si>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</si>
  <si>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</si>
  <si>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</si>
  <si>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</si>
  <si>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</si>
  <si>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</si>
  <si>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</si>
  <si>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</si>
  <si>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</si>
  <si>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</si>
  <si>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</si>
  <si>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</si>
  <si>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</si>
  <si>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</si>
  <si>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</si>
  <si>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</si>
  <si>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</si>
  <si>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</si>
  <si>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</si>
  <si>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</si>
  <si>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</si>
  <si>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</si>
  <si>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</si>
  <si>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</si>
  <si>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</si>
  <si>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</si>
  <si>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</si>
  <si>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</si>
  <si>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</si>
  <si>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</si>
  <si>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</si>
  <si>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</si>
  <si>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</si>
  <si>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</si>
  <si>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</si>
  <si>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</si>
  <si>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</si>
  <si>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</si>
  <si>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</si>
  <si>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</si>
  <si>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</si>
  <si>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</si>
  <si>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</si>
  <si>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</si>
  <si>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</si>
  <si>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</si>
  <si>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</si>
  <si>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</si>
  <si>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</si>
  <si>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</si>
  <si>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</si>
  <si>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</si>
  <si>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</si>
  <si>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</si>
  <si>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</si>
  <si>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</si>
  <si>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</si>
  <si>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</si>
  <si>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</si>
  <si>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</si>
  <si>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</si>
  <si>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</si>
  <si>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</si>
  <si>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</si>
  <si>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</si>
  <si>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</si>
  <si>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</si>
  <si>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</si>
  <si>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</si>
  <si>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</si>
  <si>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</si>
  <si>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</si>
  <si>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</si>
  <si>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</si>
  <si>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</si>
  <si>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</si>
  <si>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</si>
  <si>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</si>
  <si>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</si>
  <si>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</si>
  <si>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</si>
  <si>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</si>
  <si>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</si>
  <si>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</si>
  <si>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</si>
  <si>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</si>
  <si>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</si>
  <si>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</si>
  <si>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</si>
  <si>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</si>
  <si>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</si>
  <si>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</si>
  <si>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</si>
  <si>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</si>
  <si>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</si>
  <si>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</si>
  <si>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</si>
  <si>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</si>
  <si>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</si>
  <si>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</si>
  <si>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</si>
  <si>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</si>
  <si>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</si>
  <si>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</si>
  <si>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</si>
  <si>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</si>
  <si>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</si>
  <si>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</si>
  <si>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</si>
  <si>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</si>
  <si>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</si>
  <si>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</si>
  <si>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</si>
  <si>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</si>
  <si>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</si>
  <si>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</si>
  <si>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</si>
  <si>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</si>
  <si>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</si>
  <si>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</si>
  <si>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</si>
  <si>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</si>
  <si>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</si>
  <si>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</si>
  <si>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</si>
  <si>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</si>
  <si>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</si>
  <si>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</si>
  <si>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</si>
  <si>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</si>
  <si>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</si>
  <si>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</si>
  <si>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</si>
  <si>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</si>
  <si>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</si>
  <si>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</si>
  <si>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</si>
  <si>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</si>
  <si>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</si>
  <si>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</si>
  <si>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</si>
  <si>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</si>
  <si>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</si>
  <si>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</si>
  <si>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</si>
  <si>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</si>
  <si>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</si>
  <si>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</si>
  <si>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</si>
  <si>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</si>
  <si>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</si>
  <si>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</si>
  <si>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</si>
  <si>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</si>
  <si>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</si>
  <si>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</si>
  <si>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</si>
  <si>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</si>
  <si>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</si>
  <si>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</si>
  <si>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</si>
  <si>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</si>
  <si>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</si>
  <si>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</si>
  <si>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</si>
  <si>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</si>
  <si>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</si>
  <si>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</si>
  <si>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</si>
  <si>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</si>
  <si>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</si>
  <si>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</si>
  <si>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</si>
  <si>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</si>
  <si>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</si>
  <si>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</si>
  <si>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</si>
  <si>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</si>
  <si>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</si>
  <si>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</si>
  <si>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</si>
  <si>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</si>
  <si>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</si>
  <si>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</si>
  <si>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</si>
  <si>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</si>
  <si>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</si>
  <si>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</si>
  <si>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</si>
  <si>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</si>
  <si>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</si>
  <si>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</si>
  <si>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</si>
  <si>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</si>
  <si>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</si>
  <si>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</si>
  <si>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</si>
  <si>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</si>
  <si>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</si>
  <si>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</si>
  <si>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</si>
  <si>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</si>
  <si>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</si>
  <si>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</si>
  <si>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</si>
  <si>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</si>
  <si>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</si>
  <si>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</si>
  <si>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</si>
  <si>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</si>
  <si>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</si>
  <si>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</si>
  <si>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</si>
  <si>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</si>
  <si>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</si>
  <si>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</si>
  <si>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</si>
  <si>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</si>
  <si>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</si>
  <si>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</si>
  <si>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</si>
  <si>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</si>
  <si>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</si>
  <si>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</si>
  <si>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</si>
  <si>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</si>
  <si>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</si>
  <si>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</si>
  <si>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</si>
  <si>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</si>
  <si>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</si>
  <si>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</si>
  <si>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</si>
  <si>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</si>
  <si>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</si>
  <si>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</si>
  <si>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</si>
  <si>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</si>
  <si>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</si>
  <si>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</si>
  <si>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</si>
  <si>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</si>
  <si>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</si>
  <si>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</si>
  <si>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</si>
  <si>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</si>
  <si>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</si>
  <si>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</si>
  <si>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</si>
  <si>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</si>
  <si>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</si>
  <si>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</si>
  <si>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</si>
  <si>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</si>
  <si>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</si>
  <si>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</si>
  <si>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</si>
  <si>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</si>
  <si>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</si>
  <si>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</si>
  <si>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</si>
  <si>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</si>
  <si>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</si>
  <si>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</si>
  <si>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</si>
  <si>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</si>
  <si>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</si>
  <si>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</si>
  <si>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</si>
  <si>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</si>
  <si>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</si>
  <si>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</si>
  <si>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</si>
  <si>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</si>
  <si>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</si>
  <si>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</si>
  <si>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</si>
  <si>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</si>
  <si>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</si>
  <si>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</si>
  <si>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</si>
  <si>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</si>
  <si>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</si>
  <si>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</si>
  <si>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</si>
  <si>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</si>
  <si>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</si>
  <si>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</si>
  <si>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</si>
  <si>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</si>
  <si>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</si>
  <si>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</si>
  <si>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</si>
  <si>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</si>
  <si>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</si>
  <si>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</si>
  <si>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</si>
  <si>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</si>
  <si>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</si>
  <si>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</si>
  <si>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</si>
  <si>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</si>
  <si>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</si>
  <si>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</si>
  <si>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</si>
  <si>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</si>
  <si>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</si>
  <si>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</si>
  <si>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</si>
  <si>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</si>
  <si>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</si>
  <si>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</si>
  <si>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</si>
  <si>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</si>
  <si>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</si>
  <si>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</si>
  <si>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</si>
  <si>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</si>
  <si>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</si>
  <si>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</si>
  <si>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</si>
  <si>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</si>
  <si>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</si>
  <si>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</si>
  <si>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</si>
  <si>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</si>
  <si>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</si>
  <si>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</si>
  <si>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</si>
  <si>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</si>
  <si>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</si>
  <si>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</si>
  <si>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</si>
  <si>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</si>
  <si>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</si>
  <si>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</si>
  <si>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</si>
  <si>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</si>
  <si>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</si>
  <si>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</si>
  <si>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</si>
  <si>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</si>
  <si>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</si>
  <si>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</si>
  <si>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</si>
  <si>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</si>
  <si>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</si>
  <si>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</si>
  <si>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</si>
  <si>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</si>
  <si>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</si>
  <si>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</si>
  <si>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</si>
  <si>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</si>
  <si>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</si>
  <si>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</si>
  <si>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</si>
  <si>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</si>
  <si>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</si>
  <si>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</si>
  <si>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</si>
  <si>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</si>
  <si>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</si>
  <si>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</si>
  <si>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</si>
  <si>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</si>
  <si>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</si>
  <si>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</si>
  <si>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</si>
  <si>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</si>
  <si>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</si>
  <si>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</si>
  <si>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</si>
  <si>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</si>
  <si>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</si>
  <si>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</si>
  <si>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</si>
  <si>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</si>
  <si>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</si>
  <si>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</si>
  <si>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</si>
  <si>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</si>
  <si>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</si>
  <si>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</si>
  <si>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</si>
  <si>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</si>
  <si>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</si>
  <si>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</si>
  <si>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</si>
  <si>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</si>
  <si>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</si>
  <si>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</si>
  <si>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</si>
  <si>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</si>
  <si>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</si>
  <si>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</si>
  <si>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</si>
  <si>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</si>
  <si>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</si>
  <si>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</si>
  <si>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</si>
  <si>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</si>
  <si>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</si>
  <si>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</si>
  <si>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</si>
  <si>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</si>
  <si>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</si>
  <si>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</si>
  <si>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</si>
  <si>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</si>
  <si>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</si>
  <si>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</si>
  <si>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</si>
  <si>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</si>
  <si>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</si>
  <si>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</si>
  <si>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</si>
  <si>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</si>
  <si>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</si>
  <si>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</si>
  <si>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</si>
  <si>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</si>
  <si>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</si>
  <si>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</si>
  <si>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</si>
  <si>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</si>
  <si>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</si>
  <si>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</si>
  <si>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</si>
  <si>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</si>
  <si>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</si>
  <si>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</si>
  <si>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</si>
  <si>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</si>
  <si>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</si>
  <si>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</si>
  <si>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</si>
  <si>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</si>
  <si>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</si>
  <si>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</si>
  <si>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</si>
  <si>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</si>
  <si>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</si>
  <si>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</si>
  <si>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</si>
  <si>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</si>
  <si>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</si>
  <si>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</si>
  <si>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</si>
  <si>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</si>
  <si>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</si>
  <si>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</si>
  <si>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</si>
  <si>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</si>
  <si>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</si>
  <si>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</si>
  <si>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</si>
  <si>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</si>
  <si>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</si>
  <si>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</si>
  <si>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</si>
  <si>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</si>
  <si>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</si>
  <si>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</si>
  <si>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</si>
  <si>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</si>
  <si>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</si>
  <si>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</si>
  <si>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</si>
  <si>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</si>
  <si>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</si>
  <si>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</si>
  <si>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</si>
  <si>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</si>
  <si>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</si>
  <si>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</si>
  <si>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</si>
  <si>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</si>
  <si>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</si>
  <si>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</si>
  <si>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</si>
  <si>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</si>
  <si>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</si>
  <si>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</si>
  <si>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</si>
  <si>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</si>
  <si>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</si>
  <si>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</si>
  <si>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</si>
  <si>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</si>
  <si>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</si>
  <si>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</si>
  <si>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</si>
  <si>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</si>
  <si>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</si>
  <si>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</si>
  <si>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</si>
  <si>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</si>
  <si>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</si>
  <si>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</si>
  <si>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</si>
  <si>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</si>
  <si>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</si>
  <si>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</si>
  <si>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</si>
  <si>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</si>
  <si>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</si>
  <si>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</si>
  <si>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</si>
  <si>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</si>
  <si>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</si>
  <si>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</si>
  <si>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</si>
  <si>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</si>
  <si>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</si>
  <si>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</si>
  <si>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</si>
  <si>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</si>
  <si>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</si>
  <si>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</si>
  <si>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</si>
  <si>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</si>
  <si>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</si>
  <si>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</si>
  <si>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</si>
  <si>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</si>
  <si>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</si>
  <si>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</si>
  <si>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</si>
  <si>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</si>
  <si>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</si>
  <si>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</si>
  <si>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</si>
  <si>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</si>
  <si>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</si>
  <si>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</si>
  <si>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</si>
  <si>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</si>
  <si>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</si>
  <si>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</si>
  <si>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</si>
  <si>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</si>
  <si>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</si>
  <si>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</si>
  <si>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</si>
  <si>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</si>
  <si>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</si>
  <si>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</si>
  <si>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</si>
  <si>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</si>
  <si>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</si>
  <si>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</si>
  <si>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</si>
  <si>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</si>
  <si>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</si>
  <si>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</si>
  <si>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</si>
  <si>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</si>
  <si>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</si>
  <si>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</si>
  <si>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</si>
  <si>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</si>
  <si>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</si>
  <si>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</si>
  <si>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</si>
  <si>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</si>
  <si>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</si>
  <si>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</si>
  <si>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</si>
  <si>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</si>
  <si>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</si>
  <si>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</si>
  <si>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</si>
  <si>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</si>
  <si>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</si>
  <si>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</si>
  <si>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</si>
  <si>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</si>
  <si>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</si>
  <si>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</si>
  <si>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</si>
  <si>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</si>
  <si>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</si>
  <si>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</si>
  <si>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</si>
  <si>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</si>
  <si>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</si>
  <si>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</si>
  <si>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</si>
  <si>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</si>
  <si>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</si>
  <si>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</si>
  <si>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</si>
  <si>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</si>
  <si>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</si>
  <si>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</si>
  <si>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</si>
  <si>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</si>
  <si>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</si>
  <si>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</si>
  <si>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</si>
  <si>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</si>
  <si>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</si>
  <si>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</si>
  <si>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</si>
  <si>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</si>
  <si>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</si>
  <si>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</si>
  <si>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</si>
  <si>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</si>
  <si>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</si>
  <si>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</si>
  <si>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</si>
  <si>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</si>
  <si>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</si>
  <si>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</si>
  <si>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</si>
  <si>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</si>
  <si>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</si>
  <si>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</si>
  <si>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</si>
  <si>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</si>
  <si>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</si>
  <si>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</si>
  <si>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</si>
  <si>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</si>
  <si>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</si>
  <si>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</si>
  <si>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</si>
  <si>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</si>
  <si>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</si>
  <si>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</si>
  <si>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</si>
  <si>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</si>
  <si>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</si>
  <si>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</si>
  <si>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</si>
  <si>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</si>
  <si>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</si>
  <si>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</si>
  <si>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</si>
  <si>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</si>
  <si>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</si>
  <si>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</si>
  <si>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</si>
  <si>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</si>
  <si>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</si>
  <si>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</si>
  <si>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</si>
  <si>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</si>
  <si>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</si>
  <si>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</si>
  <si>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</si>
  <si>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</si>
  <si>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</si>
  <si>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</si>
  <si>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</si>
  <si>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</si>
  <si>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</si>
  <si>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</si>
  <si>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</si>
  <si>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</si>
  <si>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</si>
  <si>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</si>
  <si>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</si>
  <si>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</si>
  <si>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</si>
  <si>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</si>
  <si>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</si>
  <si>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</si>
  <si>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</si>
  <si>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</si>
  <si>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</si>
  <si>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</si>
  <si>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</si>
  <si>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</si>
  <si>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</si>
  <si>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</si>
  <si>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</si>
  <si>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</si>
  <si>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</si>
  <si>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</si>
  <si>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</si>
  <si>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</si>
  <si>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</si>
  <si>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</si>
  <si>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</si>
  <si>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</si>
  <si>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</si>
  <si>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</si>
  <si>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</si>
  <si>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</si>
  <si>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</si>
  <si>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</si>
  <si>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</si>
  <si>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</si>
  <si>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</si>
  <si>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</si>
  <si>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</si>
  <si>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</si>
  <si>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</si>
  <si>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</si>
  <si>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</si>
  <si>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</si>
  <si>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</si>
  <si>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</si>
  <si>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</si>
  <si>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</si>
  <si>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</si>
  <si>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</si>
  <si>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</si>
  <si>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</si>
  <si>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</si>
  <si>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</si>
  <si>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</si>
  <si>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</si>
  <si>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</si>
  <si>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</si>
  <si>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</si>
  <si>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</si>
  <si>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</si>
  <si>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</si>
  <si>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</si>
  <si>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</si>
  <si>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</si>
  <si>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</si>
  <si>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</si>
  <si>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</si>
  <si>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</si>
  <si>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</si>
  <si>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</si>
  <si>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</si>
  <si>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</si>
  <si>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</si>
  <si>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</si>
  <si>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</si>
  <si>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</si>
  <si>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</si>
  <si>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</si>
  <si>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</si>
  <si>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</si>
  <si>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</si>
  <si>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</si>
  <si>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</si>
  <si>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</si>
  <si>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</si>
  <si>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</si>
  <si>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</si>
  <si>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</si>
  <si>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</si>
  <si>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</si>
  <si>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</si>
  <si>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</si>
  <si>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</si>
  <si>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</si>
  <si>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</si>
  <si>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</si>
  <si>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</si>
  <si>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</si>
  <si>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</si>
  <si>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</si>
  <si>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</si>
  <si>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</si>
  <si>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</si>
  <si>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</si>
  <si>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</si>
  <si>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</si>
  <si>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</si>
  <si>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</si>
  <si>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</si>
  <si>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</si>
  <si>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</si>
  <si>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</si>
  <si>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</si>
  <si>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</si>
  <si>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</si>
  <si>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</si>
  <si>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</si>
  <si>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</si>
  <si>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</si>
  <si>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</si>
  <si>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</si>
  <si>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</si>
  <si>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</si>
  <si>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</si>
  <si>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</si>
  <si>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</si>
  <si>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</si>
  <si>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</si>
  <si>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</si>
  <si>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</si>
  <si>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</si>
  <si>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</si>
  <si>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</si>
  <si>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</si>
  <si>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</si>
  <si>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</si>
  <si>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</si>
  <si>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</si>
  <si>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</si>
  <si>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</si>
  <si>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</si>
  <si>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</si>
  <si>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</si>
  <si>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</si>
  <si>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</si>
  <si>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</si>
  <si>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</si>
  <si>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</si>
  <si>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</si>
  <si>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</si>
  <si>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</si>
  <si>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</si>
  <si>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</si>
  <si>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</si>
  <si>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</si>
  <si>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</si>
  <si>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</si>
  <si>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</si>
  <si>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</si>
  <si>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</si>
  <si>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</si>
  <si>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</si>
  <si>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</si>
  <si>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</si>
  <si>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</si>
  <si>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</si>
  <si>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</si>
  <si>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</si>
  <si>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</si>
  <si>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</si>
  <si>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</si>
  <si>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</si>
  <si>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</si>
  <si>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</si>
  <si>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</si>
  <si>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</si>
  <si>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</si>
  <si>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</si>
  <si>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</si>
  <si>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</si>
  <si>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</si>
  <si>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</si>
  <si>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</si>
  <si>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</si>
  <si>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</si>
  <si>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</si>
  <si>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</si>
  <si>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</si>
  <si>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</si>
  <si>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</si>
  <si>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</si>
  <si>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</si>
  <si>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</si>
  <si>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</si>
  <si>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</si>
  <si>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</si>
  <si>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</si>
  <si>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</si>
  <si>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</si>
  <si>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</si>
  <si>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</si>
  <si>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</si>
  <si>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</si>
  <si>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</si>
  <si>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</si>
  <si>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</si>
  <si>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</si>
  <si>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</si>
  <si>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</si>
  <si>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</si>
  <si>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</si>
  <si>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</si>
  <si>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</si>
  <si>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</si>
  <si>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</si>
  <si>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</si>
  <si>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</si>
  <si>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</si>
  <si>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</si>
  <si>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</si>
  <si>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</si>
  <si>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</si>
  <si>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</si>
  <si>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</si>
  <si>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</si>
  <si>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</si>
  <si>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</si>
  <si>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</si>
  <si>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</si>
  <si>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</si>
  <si>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</si>
  <si>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</si>
  <si>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</si>
  <si>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</si>
  <si>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</si>
  <si>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</si>
  <si>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</si>
  <si>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</si>
  <si>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</si>
  <si>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</si>
  <si>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</si>
  <si>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</si>
  <si>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</si>
  <si>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</si>
  <si>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</si>
  <si>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</si>
  <si>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</si>
  <si>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</si>
  <si>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</si>
  <si>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</si>
  <si>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</si>
  <si>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</si>
  <si>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</si>
  <si>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</si>
  <si>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</si>
  <si>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</si>
  <si>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</si>
  <si>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</si>
  <si>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</si>
  <si>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</si>
  <si>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</si>
  <si>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</si>
  <si>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</si>
  <si>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</si>
  <si>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</si>
  <si>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</si>
  <si>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</si>
  <si>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</si>
  <si>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</si>
  <si>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</si>
  <si>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</si>
  <si>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</si>
  <si>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</si>
  <si>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</si>
  <si>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</si>
  <si>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</si>
  <si>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</si>
  <si>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</si>
  <si>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</si>
  <si>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</si>
  <si>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</si>
  <si>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</si>
  <si>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</si>
  <si>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</si>
  <si>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</si>
  <si>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</si>
  <si>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</si>
  <si>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</si>
  <si>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</si>
  <si>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</si>
  <si>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</si>
  <si>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</si>
  <si>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</si>
  <si>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</si>
  <si>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</si>
  <si>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</si>
  <si>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</si>
  <si>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</si>
  <si>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</si>
  <si>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</si>
  <si>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</si>
  <si>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</si>
  <si>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</si>
  <si>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</si>
  <si>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</si>
  <si>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</si>
  <si>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</si>
  <si>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</si>
  <si>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</si>
  <si>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</si>
  <si>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</si>
  <si>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</si>
  <si>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</si>
  <si>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</si>
  <si>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</si>
  <si>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</si>
  <si>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</si>
  <si>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</si>
  <si>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</si>
  <si>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</si>
  <si>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</si>
  <si>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</si>
  <si>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</si>
  <si>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</si>
  <si>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</si>
  <si>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</si>
  <si>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</si>
  <si>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</si>
  <si>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</si>
  <si>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</si>
  <si>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</si>
  <si>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</si>
  <si>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</si>
  <si>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</si>
  <si>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</si>
  <si>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</si>
  <si>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</si>
  <si>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</si>
  <si>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</si>
  <si>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</si>
  <si>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</si>
  <si>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</si>
  <si>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</si>
  <si>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</si>
  <si>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</si>
  <si>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</si>
  <si>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</si>
  <si>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</si>
  <si>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</si>
  <si>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</si>
  <si>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</si>
  <si>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</si>
  <si>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</si>
  <si>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</si>
  <si>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</si>
  <si>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</si>
  <si>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</si>
  <si>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</si>
  <si>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</si>
  <si>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</si>
  <si>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</si>
  <si>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</si>
  <si>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</si>
  <si>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</si>
  <si>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</si>
  <si>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</si>
  <si>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</si>
  <si>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</si>
  <si>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</si>
  <si>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</si>
  <si>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</si>
  <si>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</si>
  <si>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</si>
  <si>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</si>
  <si>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</si>
  <si>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</si>
  <si>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</si>
  <si>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</si>
  <si>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</si>
  <si>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</si>
  <si>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</si>
  <si>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</si>
  <si>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</si>
  <si>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</si>
  <si>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</si>
  <si>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</si>
  <si>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</si>
  <si>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</si>
  <si>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</si>
  <si>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</si>
  <si>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</si>
  <si>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</si>
  <si>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</si>
  <si>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</si>
  <si>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</si>
  <si>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</si>
  <si>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</si>
  <si>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</si>
  <si>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</si>
  <si>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</si>
  <si>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</si>
  <si>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</si>
  <si>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</si>
  <si>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</si>
  <si>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</si>
  <si>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</si>
  <si>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</si>
  <si>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</si>
  <si>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</si>
  <si>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</si>
  <si>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</si>
  <si>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</si>
  <si>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</si>
  <si>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</si>
  <si>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</si>
  <si>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</si>
  <si>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</si>
  <si>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</si>
  <si>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</si>
  <si>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</si>
  <si>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</si>
  <si>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</si>
  <si>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</si>
  <si>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</si>
  <si>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</si>
  <si>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</si>
  <si>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</si>
  <si>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</si>
  <si>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</si>
  <si>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</si>
  <si>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</si>
  <si>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</si>
  <si>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</si>
  <si>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</si>
  <si>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</si>
  <si>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</si>
  <si>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</si>
  <si>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</si>
  <si>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</si>
  <si>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</si>
  <si>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</si>
  <si>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</si>
  <si>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</si>
  <si>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</si>
  <si>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</si>
  <si>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</si>
  <si>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</si>
  <si>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</si>
  <si>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</si>
  <si>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</si>
  <si>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</si>
  <si>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</si>
  <si>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</si>
  <si>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</si>
  <si>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</si>
  <si>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</si>
  <si>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</si>
  <si>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</si>
  <si>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</si>
  <si>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</si>
  <si>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</si>
  <si>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</si>
  <si>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</si>
  <si>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</si>
  <si>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</si>
  <si>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</si>
  <si>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</si>
  <si>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</si>
  <si>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</si>
  <si>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</si>
  <si>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</si>
  <si>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</si>
  <si>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</si>
  <si>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</si>
  <si>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</si>
  <si>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</si>
  <si>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</si>
  <si>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</si>
  <si>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</si>
  <si>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</si>
  <si>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</si>
  <si>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</si>
  <si>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</si>
  <si>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</si>
  <si>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</si>
  <si>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</si>
  <si>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</si>
  <si>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</si>
  <si>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</si>
  <si>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</si>
  <si>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</si>
  <si>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</si>
  <si>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</si>
  <si>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</si>
  <si>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</si>
  <si>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</si>
  <si>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</si>
  <si>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</si>
  <si>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</si>
  <si>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</si>
  <si>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</si>
  <si>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</si>
  <si>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</si>
  <si>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</si>
  <si>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</si>
  <si>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</si>
  <si>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</si>
  <si>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</si>
  <si>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</si>
  <si>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</si>
  <si>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</si>
  <si>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</si>
  <si>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</si>
  <si>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</si>
  <si>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</si>
  <si>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</si>
  <si>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</si>
  <si>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</si>
  <si>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</si>
  <si>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</si>
  <si>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</si>
  <si>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</si>
  <si>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</si>
  <si>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</si>
  <si>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</si>
  <si>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</si>
  <si>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</si>
  <si>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</si>
  <si>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</si>
  <si>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</si>
  <si>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</si>
  <si>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</si>
  <si>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</si>
  <si>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</si>
  <si>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</si>
  <si>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</si>
  <si>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</si>
  <si>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</si>
  <si>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</si>
  <si>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</si>
  <si>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</si>
  <si>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</si>
  <si>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</si>
  <si>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</si>
  <si>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</si>
  <si>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</si>
  <si>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</si>
  <si>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</si>
  <si>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</si>
  <si>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</si>
  <si>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</si>
  <si>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</si>
  <si>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</si>
  <si>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</si>
  <si>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</si>
  <si>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</si>
  <si>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</si>
  <si>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</si>
  <si>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</si>
  <si>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</si>
  <si>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</si>
  <si>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</si>
  <si>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</si>
  <si>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</si>
  <si>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</si>
  <si>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</si>
  <si>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</si>
  <si>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</si>
  <si>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</si>
  <si>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</si>
  <si>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</si>
  <si>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</si>
  <si>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</si>
  <si>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</si>
  <si>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</si>
  <si>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</si>
  <si>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</si>
  <si>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</si>
  <si>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</si>
  <si>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</si>
  <si>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</si>
  <si>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</si>
  <si>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</si>
  <si>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</si>
  <si>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</si>
  <si>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</si>
  <si>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</si>
  <si>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</si>
  <si>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</si>
  <si>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</si>
  <si>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</si>
  <si>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</si>
  <si>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</si>
  <si>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</si>
  <si>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</si>
  <si>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</si>
  <si>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</si>
  <si>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</si>
  <si>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</si>
  <si>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</si>
  <si>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</si>
  <si>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</si>
  <si>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</si>
  <si>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</si>
  <si>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</si>
  <si>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</si>
  <si>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</si>
  <si>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</si>
  <si>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</si>
  <si>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</si>
  <si>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</si>
  <si>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</si>
  <si>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</si>
  <si>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</si>
  <si>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</si>
  <si>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</si>
  <si>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</si>
  <si>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</si>
  <si>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</si>
  <si>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</si>
  <si>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</si>
  <si>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</si>
  <si>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</si>
  <si>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</si>
  <si>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</si>
  <si>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</si>
  <si>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</si>
  <si>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</si>
  <si>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</si>
  <si>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</si>
  <si>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</si>
  <si>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</si>
  <si>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</si>
  <si>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</si>
  <si>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</si>
  <si>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</si>
  <si>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</si>
  <si>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</si>
  <si>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</si>
  <si>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</si>
  <si>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</si>
  <si>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</si>
  <si>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</si>
  <si>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</si>
  <si>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</si>
  <si>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</si>
  <si>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</si>
  <si>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</si>
  <si>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</si>
  <si>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</si>
  <si>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</si>
  <si>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</si>
  <si>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</si>
  <si>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</si>
  <si>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</si>
  <si>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</si>
  <si>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</si>
  <si>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</si>
  <si>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</si>
  <si>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</si>
  <si>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</si>
  <si>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</si>
  <si>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</si>
  <si>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</si>
  <si>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</si>
  <si>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</si>
  <si>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</si>
  <si>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</si>
  <si>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</si>
  <si>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</si>
  <si>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</si>
  <si>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</si>
  <si>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</si>
  <si>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</si>
  <si>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</si>
  <si>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</si>
  <si>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</si>
  <si>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</si>
  <si>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</si>
  <si>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</si>
  <si>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</si>
  <si>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</si>
  <si>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</si>
  <si>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</si>
  <si>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</si>
  <si>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</si>
  <si>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</si>
  <si>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</si>
  <si>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</si>
  <si>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</si>
  <si>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</si>
  <si>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</si>
  <si>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</si>
  <si>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</si>
  <si>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</si>
  <si>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</si>
  <si>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</si>
  <si>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</si>
  <si>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</si>
  <si>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</si>
  <si>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</si>
  <si>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</si>
  <si>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</si>
  <si>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</si>
  <si>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</si>
  <si>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</si>
  <si>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</si>
  <si>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</si>
  <si>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</si>
  <si>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</si>
  <si>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</si>
  <si>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</si>
  <si>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</si>
  <si>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</si>
  <si>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</si>
  <si>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</si>
  <si>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</si>
  <si>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</si>
  <si>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</si>
  <si>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</si>
  <si>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</si>
  <si>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</si>
  <si>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</si>
  <si>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</si>
  <si>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</si>
  <si>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</si>
  <si>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</si>
  <si>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</si>
  <si>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</si>
  <si>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</si>
  <si>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</si>
  <si>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</si>
  <si>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</si>
  <si>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</si>
  <si>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</si>
  <si>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</si>
  <si>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</si>
  <si>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</si>
  <si>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</si>
  <si>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</si>
  <si>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</si>
  <si>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</si>
  <si>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</si>
  <si>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</si>
  <si>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</si>
  <si>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</si>
  <si>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</si>
  <si>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</si>
  <si>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</si>
  <si>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</si>
  <si>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</si>
  <si>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</si>
  <si>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</si>
  <si>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</si>
  <si>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</si>
  <si>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</si>
  <si>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</si>
  <si>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</si>
  <si>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</si>
  <si>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</si>
  <si>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</si>
  <si>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</si>
  <si>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</si>
  <si>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</si>
  <si>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</si>
  <si>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</si>
  <si>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</si>
  <si>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</si>
  <si>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</si>
  <si>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</si>
  <si>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</si>
  <si>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</si>
  <si>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</si>
  <si>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</si>
  <si>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</si>
  <si>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</si>
  <si>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</si>
  <si>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</si>
  <si>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</si>
  <si>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</si>
  <si>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</si>
  <si>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</si>
  <si>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</si>
  <si>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</si>
  <si>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</si>
  <si>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</si>
  <si>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</si>
  <si>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</si>
  <si>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</si>
  <si>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</si>
  <si>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</si>
  <si>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</si>
  <si>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</si>
  <si>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</si>
  <si>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</si>
  <si>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</si>
  <si>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</si>
  <si>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</si>
  <si>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</si>
  <si>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</si>
  <si>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</si>
  <si>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</si>
  <si>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</si>
  <si>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</si>
  <si>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</si>
  <si>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</si>
  <si>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</si>
  <si>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</si>
  <si>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</si>
  <si>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</si>
  <si>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</si>
  <si>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</si>
  <si>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</si>
  <si>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</si>
  <si>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</si>
  <si>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</si>
  <si>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</si>
  <si>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</si>
  <si>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</si>
  <si>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</si>
  <si>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</si>
  <si>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</si>
  <si>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</si>
  <si>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</si>
  <si>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</si>
  <si>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</si>
  <si>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</si>
  <si>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</si>
  <si>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</si>
  <si>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</si>
  <si>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</si>
  <si>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</si>
  <si>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</si>
  <si>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</si>
  <si>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</si>
  <si>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</si>
  <si>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</si>
  <si>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</si>
  <si>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</si>
  <si>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</si>
  <si>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</si>
  <si>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</si>
  <si>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</si>
  <si>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</si>
  <si>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</si>
  <si>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</si>
  <si>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</si>
  <si>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</si>
  <si>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</si>
  <si>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</si>
  <si>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</si>
  <si>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</si>
  <si>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</si>
  <si>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</si>
  <si>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</si>
  <si>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</si>
  <si>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</si>
  <si>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</si>
  <si>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</si>
  <si>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</si>
  <si>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</si>
  <si>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</si>
  <si>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</si>
  <si>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</si>
  <si>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</si>
  <si>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</si>
  <si>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</si>
  <si>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</si>
  <si>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</si>
  <si>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</si>
  <si>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</si>
  <si>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</si>
  <si>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</si>
  <si>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</si>
  <si>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</si>
  <si>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</si>
  <si>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</si>
  <si>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</si>
  <si>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</si>
  <si>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</si>
  <si>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</si>
  <si>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</si>
  <si>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</si>
  <si>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</si>
  <si>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</si>
  <si>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</si>
  <si>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</si>
  <si>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</si>
  <si>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</si>
  <si>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</si>
  <si>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</si>
  <si>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</si>
  <si>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</si>
  <si>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</si>
  <si>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</si>
  <si>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</si>
  <si>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</si>
  <si>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</si>
  <si>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</si>
  <si>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</si>
  <si>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</si>
  <si>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</si>
  <si>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</si>
  <si>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</si>
  <si>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</si>
  <si>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</si>
  <si>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</si>
  <si>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</si>
  <si>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</si>
  <si>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</si>
  <si>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</si>
  <si>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</si>
  <si>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</si>
  <si>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</si>
  <si>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</si>
  <si>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</si>
  <si>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</si>
  <si>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</si>
  <si>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</si>
  <si>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</si>
  <si>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</si>
  <si>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</si>
  <si>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</si>
  <si>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</si>
  <si>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</si>
  <si>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</si>
  <si>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</si>
  <si>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</si>
  <si>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</si>
  <si>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</si>
  <si>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</si>
  <si>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</si>
  <si>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</si>
  <si>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</si>
  <si>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</si>
  <si>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</si>
  <si>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</si>
  <si>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</si>
  <si>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</si>
  <si>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</si>
  <si>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</si>
  <si>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</si>
  <si>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</si>
  <si>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</si>
  <si>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</si>
  <si>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</si>
  <si>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</si>
  <si>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</si>
  <si>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</si>
  <si>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</si>
  <si>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</si>
  <si>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</si>
  <si>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</si>
  <si>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</si>
  <si>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</si>
  <si>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</si>
  <si>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</si>
  <si>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</si>
  <si>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</si>
  <si>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</si>
  <si>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</si>
  <si>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</si>
  <si>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</si>
  <si>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</si>
  <si>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</si>
  <si>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</si>
  <si>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</si>
  <si>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</si>
  <si>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</si>
  <si>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</si>
  <si>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</si>
  <si>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</si>
  <si>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</si>
  <si>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</si>
  <si>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</si>
  <si>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</si>
  <si>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</si>
  <si>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</si>
  <si>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</si>
  <si>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</si>
  <si>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</si>
  <si>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</si>
  <si>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</si>
  <si>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</si>
  <si>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</si>
  <si>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</si>
  <si>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</si>
  <si>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</si>
  <si>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</si>
  <si>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</si>
  <si>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</si>
  <si>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</si>
  <si>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</si>
  <si>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</si>
  <si>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</si>
  <si>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</si>
  <si>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</si>
  <si>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</si>
  <si>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</si>
  <si>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</si>
  <si>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</si>
  <si>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</si>
  <si>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</si>
  <si>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</si>
  <si>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</si>
  <si>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</si>
  <si>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</si>
  <si>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</si>
  <si>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</si>
  <si>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</si>
  <si>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</si>
  <si>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</si>
  <si>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</si>
  <si>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</si>
  <si>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</si>
  <si>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</si>
  <si>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</si>
  <si>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</si>
  <si>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</si>
  <si>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</si>
  <si>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</si>
  <si>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</si>
  <si>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</si>
  <si>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</si>
  <si>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</si>
  <si>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</si>
  <si>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</si>
  <si>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</si>
  <si>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</si>
  <si>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</si>
  <si>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</si>
  <si>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</si>
  <si>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</si>
  <si>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</si>
  <si>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</si>
  <si>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</si>
  <si>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</si>
  <si>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</si>
  <si>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</si>
  <si>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</si>
  <si>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</si>
  <si>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</si>
  <si>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</si>
  <si>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</si>
  <si>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</si>
  <si>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</si>
  <si>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</si>
  <si>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</si>
  <si>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</si>
  <si>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</si>
  <si>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</si>
  <si>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</si>
  <si>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</si>
  <si>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</si>
  <si>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</si>
  <si>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</si>
  <si>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</si>
  <si>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</si>
  <si>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</si>
  <si>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</si>
  <si>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</si>
  <si>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</si>
  <si>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</si>
  <si>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</si>
  <si>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</si>
  <si>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</si>
  <si>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</si>
  <si>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</si>
  <si>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</si>
  <si>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</si>
  <si>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</si>
  <si>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</si>
  <si>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</si>
  <si>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</si>
  <si>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</si>
  <si>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</si>
  <si>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</si>
  <si>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</si>
  <si>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</si>
  <si>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</si>
  <si>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</si>
  <si>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</si>
  <si>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</si>
  <si>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</si>
  <si>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</si>
  <si>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</si>
  <si>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</si>
  <si>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</si>
  <si>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</si>
  <si>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</si>
  <si>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</si>
  <si>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</si>
  <si>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</si>
  <si>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</si>
  <si>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</si>
  <si>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</si>
  <si>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</si>
  <si>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</si>
  <si>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</si>
  <si>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</si>
  <si>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</si>
  <si>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</si>
  <si>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</si>
  <si>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</si>
  <si>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</si>
  <si>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</si>
  <si>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</si>
  <si>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</si>
  <si>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</si>
  <si>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</si>
  <si>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</si>
  <si>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</si>
  <si>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</si>
  <si>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</si>
  <si>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</si>
  <si>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</si>
  <si>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</si>
  <si>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</si>
  <si>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</si>
  <si>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</si>
  <si>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</si>
  <si>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</si>
  <si>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</si>
  <si>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</si>
  <si>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</si>
  <si>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</si>
  <si>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</si>
  <si>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</si>
  <si>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</si>
  <si>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</si>
  <si>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</si>
  <si>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</si>
  <si>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</si>
  <si>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</si>
  <si>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</si>
  <si>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</si>
  <si>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</si>
  <si>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</si>
  <si>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</si>
  <si>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</si>
  <si>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</si>
  <si>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</si>
  <si>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</si>
  <si>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</si>
  <si>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</si>
  <si>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</si>
  <si>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</si>
  <si>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</si>
  <si>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</si>
  <si>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</si>
  <si>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</si>
  <si>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</si>
  <si>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</si>
  <si>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</si>
  <si>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</si>
  <si>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</si>
  <si>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</si>
  <si>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</si>
  <si>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</si>
  <si>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</si>
  <si>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</si>
  <si>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</si>
  <si>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</si>
  <si>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</si>
  <si>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</si>
  <si>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</si>
  <si>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</si>
  <si>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</si>
  <si>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</si>
  <si>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</si>
  <si>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</si>
  <si>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</si>
  <si>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</si>
  <si>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</si>
  <si>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</si>
  <si>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</si>
  <si>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</si>
  <si>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</si>
  <si>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</si>
  <si>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</si>
  <si>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</si>
  <si>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</si>
  <si>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</si>
  <si>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</si>
  <si>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</si>
  <si>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</si>
  <si>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</si>
  <si>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</si>
  <si>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</si>
  <si>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</si>
  <si>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</si>
  <si>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</si>
  <si>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</si>
  <si>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</si>
  <si>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</si>
  <si>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</si>
  <si>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</si>
  <si>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</si>
  <si>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</si>
  <si>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</si>
  <si>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</si>
  <si>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</si>
  <si>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</si>
  <si>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</si>
  <si>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</si>
  <si>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</si>
  <si>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</si>
  <si>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</si>
  <si>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</si>
  <si>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</si>
  <si>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</si>
  <si>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</si>
  <si>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</si>
  <si>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</si>
  <si>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</si>
  <si>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</si>
  <si>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</si>
  <si>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</si>
  <si>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</si>
  <si>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</si>
  <si>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</si>
  <si>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</si>
  <si>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</si>
  <si>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</si>
  <si>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</si>
  <si>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</si>
  <si>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</si>
  <si>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</si>
  <si>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</si>
  <si>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</si>
  <si>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</si>
  <si>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</si>
  <si>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</si>
  <si>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</si>
  <si>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</si>
  <si>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</si>
  <si>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</si>
  <si>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</si>
  <si>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</si>
  <si>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</si>
  <si>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</si>
  <si>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</si>
  <si>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</si>
  <si>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</si>
  <si>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</si>
  <si>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</si>
  <si>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</si>
  <si>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</si>
  <si>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</si>
  <si>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</si>
  <si>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</si>
  <si>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</si>
  <si>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</si>
  <si>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</si>
  <si>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</si>
  <si>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</si>
  <si>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</si>
  <si>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</si>
  <si>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</si>
  <si>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</si>
  <si>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</si>
  <si>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</si>
  <si>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</si>
  <si>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</si>
  <si>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</si>
  <si>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</si>
  <si>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</si>
  <si>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</si>
  <si>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</si>
  <si>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</si>
  <si>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</si>
  <si>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</si>
  <si>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</si>
  <si>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</si>
  <si>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</si>
  <si>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</si>
  <si>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</si>
  <si>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</si>
  <si>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</si>
  <si>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</si>
  <si>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</si>
  <si>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</si>
  <si>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</si>
  <si>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</si>
  <si>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</si>
  <si>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</si>
  <si>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</si>
  <si>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</si>
  <si>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</si>
  <si>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</si>
  <si>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</si>
  <si>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</si>
  <si>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</si>
  <si>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</si>
  <si>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</si>
  <si>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</si>
  <si>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</si>
  <si>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</si>
  <si>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</si>
  <si>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</si>
  <si>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</si>
  <si>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</si>
  <si>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</si>
  <si>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</si>
  <si>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</si>
  <si>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</si>
  <si>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</si>
  <si>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</si>
  <si>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</si>
  <si>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</si>
  <si>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</si>
  <si>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</si>
  <si>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</si>
  <si>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</si>
  <si>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</si>
  <si>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</si>
  <si>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</si>
  <si>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</si>
  <si>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</si>
  <si>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</si>
  <si>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</si>
  <si>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</si>
  <si>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</si>
  <si>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</si>
  <si>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</si>
  <si>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</si>
  <si>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</si>
  <si>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</si>
  <si>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</si>
  <si>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</si>
  <si>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</si>
  <si>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</si>
  <si>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</si>
  <si>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</si>
  <si>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</si>
  <si>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</si>
  <si>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</si>
  <si>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</si>
  <si>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</si>
  <si>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</si>
  <si>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</si>
  <si>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</si>
  <si>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</si>
  <si>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</si>
  <si>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</si>
  <si>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</si>
  <si>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</si>
  <si>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</si>
  <si>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</si>
  <si>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</si>
  <si>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</si>
  <si>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</si>
  <si>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</si>
  <si>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</si>
  <si>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</si>
  <si>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</si>
  <si>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</si>
  <si>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</si>
  <si>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</si>
  <si>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</si>
  <si>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</si>
  <si>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</si>
  <si>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</si>
  <si>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</si>
  <si>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</si>
  <si>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</si>
  <si>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</si>
  <si>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</si>
  <si>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</si>
  <si>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</si>
  <si>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</si>
  <si>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</si>
  <si>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</si>
  <si>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</si>
  <si>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</si>
  <si>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</si>
  <si>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</si>
  <si>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</si>
  <si>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</si>
  <si>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</si>
  <si>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</si>
  <si>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</si>
  <si>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</si>
  <si>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</si>
  <si>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</si>
  <si>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</si>
  <si>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</si>
  <si>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</si>
  <si>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</si>
  <si>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</si>
  <si>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</si>
  <si>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</si>
  <si>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</si>
  <si>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</si>
  <si>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</si>
  <si>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</si>
  <si>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</si>
  <si>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</si>
  <si>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</si>
  <si>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</si>
  <si>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</si>
  <si>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</si>
  <si>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</si>
  <si>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</si>
  <si>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</si>
  <si>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</si>
  <si>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</si>
  <si>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</si>
  <si>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</si>
  <si>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</si>
  <si>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</si>
  <si>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</si>
  <si>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</si>
  <si>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</si>
  <si>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</si>
  <si>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</si>
  <si>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</si>
  <si>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</si>
  <si>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</si>
  <si>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</si>
  <si>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</si>
  <si>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</si>
  <si>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</si>
  <si>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</si>
  <si>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</si>
  <si>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</si>
  <si>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</si>
  <si>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</si>
  <si>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</si>
  <si>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</si>
  <si>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</si>
  <si>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</si>
  <si>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</si>
  <si>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</si>
  <si>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</si>
  <si>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</si>
  <si>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</si>
  <si>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</si>
  <si>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</si>
  <si>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</si>
  <si>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</si>
  <si>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</si>
  <si>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</si>
  <si>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</si>
  <si>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</si>
  <si>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</si>
  <si>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</si>
  <si>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</si>
  <si>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</si>
  <si>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</si>
  <si>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</si>
  <si>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</si>
  <si>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</si>
  <si>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</si>
  <si>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</si>
  <si>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</si>
  <si>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</si>
  <si>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</si>
  <si>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</si>
  <si>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</si>
  <si>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</si>
  <si>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</si>
  <si>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</si>
  <si>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</si>
  <si>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</si>
  <si>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</si>
  <si>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</si>
  <si>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</si>
  <si>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</si>
  <si>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</si>
  <si>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</si>
  <si>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</si>
  <si>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</si>
  <si>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</si>
  <si>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</si>
  <si>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</si>
  <si>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</si>
  <si>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</si>
  <si>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</si>
  <si>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</si>
  <si>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</si>
  <si>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</si>
  <si>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</si>
  <si>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</si>
  <si>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</si>
  <si>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</si>
  <si>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</si>
  <si>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</si>
  <si>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</si>
  <si>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</si>
  <si>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</si>
  <si>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</si>
  <si>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</si>
  <si>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</si>
  <si>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</si>
  <si>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</si>
  <si>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</si>
  <si>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</si>
  <si>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</si>
  <si>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</si>
  <si>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</si>
  <si>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</si>
  <si>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</si>
  <si>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</si>
  <si>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</si>
  <si>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</si>
  <si>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</si>
  <si>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</si>
  <si>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</si>
  <si>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</si>
  <si>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</si>
  <si>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</si>
  <si>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</si>
  <si>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</si>
  <si>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</si>
  <si>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</si>
  <si>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</si>
  <si>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</si>
  <si>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</si>
  <si>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</si>
  <si>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</si>
  <si>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</si>
  <si>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</si>
  <si>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</si>
  <si>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</si>
  <si>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</si>
  <si>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</si>
  <si>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</si>
  <si>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</si>
  <si>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</si>
  <si>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</si>
  <si>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</si>
  <si>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</si>
  <si>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</si>
  <si>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</si>
  <si>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</si>
  <si>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</si>
  <si>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</si>
  <si>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</si>
  <si>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</si>
  <si>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</si>
  <si>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</si>
  <si>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</si>
  <si>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</si>
  <si>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</si>
  <si>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</si>
  <si>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</si>
  <si>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</si>
  <si>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</si>
  <si>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</si>
  <si>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</si>
  <si>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</si>
  <si>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</si>
  <si>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</si>
  <si>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</si>
  <si>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</si>
  <si>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</si>
  <si>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</si>
  <si>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</si>
  <si>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</si>
  <si>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</si>
  <si>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</si>
  <si>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</si>
  <si>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</si>
  <si>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</si>
  <si>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</si>
  <si>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</si>
  <si>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</si>
  <si>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</si>
  <si>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</si>
  <si>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</si>
  <si>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</si>
  <si>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</si>
  <si>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</si>
  <si>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</si>
  <si>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</si>
  <si>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</si>
  <si>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</si>
  <si>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</si>
  <si>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</si>
  <si>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</si>
  <si>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</si>
  <si>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</si>
  <si>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</si>
  <si>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</si>
  <si>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</si>
  <si>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</si>
  <si>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</si>
  <si>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</si>
  <si>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</si>
  <si>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</si>
  <si>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</si>
  <si>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</si>
  <si>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</si>
  <si>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</si>
  <si>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</si>
  <si>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</si>
  <si>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</si>
  <si>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</si>
  <si>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</si>
  <si>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</si>
  <si>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</si>
  <si>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</si>
  <si>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</si>
  <si>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</si>
  <si>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</si>
  <si>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</si>
  <si>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</si>
  <si>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</si>
  <si>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</si>
  <si>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</si>
  <si>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</si>
  <si>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</si>
  <si>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</si>
  <si>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</si>
  <si>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</si>
  <si>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</si>
  <si>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</si>
  <si>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</si>
  <si>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</si>
  <si>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</si>
  <si>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</si>
  <si>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</si>
  <si>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</si>
  <si>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</si>
  <si>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</si>
  <si>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</si>
  <si>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</si>
  <si>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</si>
  <si>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</si>
  <si>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</si>
  <si>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</si>
  <si>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</si>
  <si>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</si>
  <si>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</si>
  <si>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</si>
  <si>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</si>
  <si>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</si>
  <si>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</si>
  <si>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</si>
  <si>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</si>
  <si>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</si>
  <si>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</si>
  <si>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</si>
  <si>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</si>
  <si>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</si>
  <si>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</si>
  <si>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</si>
  <si>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</si>
  <si>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</si>
  <si>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</si>
  <si>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</si>
  <si>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</si>
  <si>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</si>
  <si>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</si>
  <si>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</si>
  <si>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</si>
  <si>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</si>
  <si>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</si>
  <si>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</si>
  <si>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</si>
  <si>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</si>
  <si>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</si>
  <si>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</si>
  <si>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</si>
  <si>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</si>
  <si>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</si>
  <si>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</si>
  <si>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</si>
  <si>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</si>
  <si>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</si>
  <si>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</si>
  <si>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</si>
  <si>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</si>
  <si>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</si>
  <si>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</si>
  <si>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</si>
  <si>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</si>
  <si>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</si>
  <si>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</si>
  <si>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</si>
  <si>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</si>
  <si>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</si>
  <si>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</si>
  <si>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</si>
  <si>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</si>
  <si>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</si>
  <si>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</si>
  <si>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</si>
  <si>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</si>
  <si>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</si>
  <si>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</si>
  <si>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</si>
  <si>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</si>
  <si>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</si>
  <si>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</si>
  <si>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</si>
  <si>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</si>
  <si>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</si>
  <si>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</si>
  <si>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</si>
  <si>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</si>
  <si>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</si>
  <si>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</si>
  <si>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</si>
  <si>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</si>
  <si>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</si>
  <si>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</si>
  <si>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</si>
  <si>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</si>
  <si>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</si>
  <si>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</si>
  <si>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</si>
  <si>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</si>
  <si>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</si>
  <si>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</si>
  <si>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</si>
  <si>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</si>
  <si>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</si>
  <si>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</si>
  <si>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</si>
  <si>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</si>
  <si>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</si>
  <si>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</si>
  <si>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</si>
  <si>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</si>
  <si>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</si>
  <si>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</si>
  <si>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</si>
  <si>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</si>
  <si>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</si>
  <si>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</si>
  <si>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</si>
  <si>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</si>
  <si>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</si>
  <si>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</si>
  <si>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</si>
  <si>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</si>
  <si>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</si>
  <si>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</si>
  <si>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</si>
  <si>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</si>
  <si>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</si>
  <si>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</si>
  <si>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</si>
  <si>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</si>
  <si>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</si>
  <si>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</si>
  <si>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</si>
  <si>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</si>
  <si>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</si>
  <si>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</si>
  <si>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</si>
  <si>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</si>
  <si>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</si>
  <si>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</si>
  <si>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</si>
  <si>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</si>
  <si>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</si>
  <si>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</si>
  <si>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</si>
  <si>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</si>
  <si>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</si>
  <si>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</si>
  <si>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</si>
  <si>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</si>
  <si>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</si>
  <si>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</si>
  <si>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</si>
  <si>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</si>
  <si>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</si>
  <si>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</si>
  <si>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</si>
  <si>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</si>
  <si>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</si>
  <si>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</si>
  <si>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</si>
  <si>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</si>
  <si>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</si>
  <si>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</si>
  <si>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</si>
  <si>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</si>
  <si>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</si>
  <si>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</si>
  <si>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</si>
  <si>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</si>
  <si>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</si>
  <si>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</si>
  <si>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</si>
  <si>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</si>
  <si>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</si>
  <si>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</si>
  <si>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</si>
  <si>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</si>
  <si>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</si>
  <si>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</si>
  <si>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</si>
  <si>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</si>
  <si>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</si>
  <si>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</si>
  <si>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</si>
  <si>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</si>
  <si>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</si>
  <si>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</si>
  <si>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</si>
  <si>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</si>
  <si>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</si>
  <si>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</si>
  <si>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</si>
  <si>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</si>
  <si>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</si>
  <si>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</si>
  <si>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</si>
  <si>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</si>
  <si>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</si>
  <si>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</si>
  <si>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</si>
  <si>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</si>
  <si>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</si>
  <si>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</si>
  <si>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</si>
  <si>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</si>
  <si>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</si>
  <si>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</si>
  <si>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</si>
  <si>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</si>
  <si>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</si>
  <si>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</si>
  <si>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</si>
  <si>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</si>
  <si>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</si>
  <si>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</si>
  <si>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</si>
  <si>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</si>
  <si>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</si>
  <si>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</si>
  <si>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</si>
  <si>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</si>
  <si>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</si>
  <si>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</si>
  <si>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</si>
  <si>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</si>
  <si>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</si>
  <si>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</si>
  <si>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</si>
  <si>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</si>
  <si>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</si>
  <si>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</si>
  <si>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</si>
  <si>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</si>
  <si>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</si>
  <si>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</si>
  <si>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</si>
  <si>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</si>
  <si>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</si>
  <si>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</si>
  <si>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</si>
  <si>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</si>
  <si>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</si>
  <si>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</si>
  <si>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</si>
  <si>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</si>
  <si>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</si>
  <si>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</si>
  <si>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</si>
  <si>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</si>
  <si>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</si>
  <si>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</si>
  <si>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</si>
  <si>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</si>
  <si>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</si>
  <si>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</si>
  <si>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</si>
  <si>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</si>
  <si>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</si>
  <si>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</si>
  <si>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</si>
  <si>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</si>
  <si>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</si>
  <si>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</si>
  <si>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</si>
  <si>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</si>
  <si>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</si>
  <si>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</si>
  <si>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</si>
  <si>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</si>
  <si>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</si>
  <si>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</si>
  <si>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</si>
  <si>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</si>
  <si>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</si>
  <si>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</si>
  <si>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</si>
  <si>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</si>
  <si>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</si>
  <si>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</si>
  <si>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</si>
  <si>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</si>
  <si>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</si>
  <si>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</si>
  <si>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</si>
  <si>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</si>
  <si>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</si>
  <si>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</si>
  <si>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</si>
  <si>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</si>
  <si>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</si>
  <si>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</si>
  <si>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</si>
  <si>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</si>
  <si>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</si>
  <si>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</si>
  <si>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</si>
  <si>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</si>
  <si>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</si>
  <si>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</si>
  <si>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</si>
  <si>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</si>
  <si>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</si>
  <si>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</si>
  <si>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</si>
  <si>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</si>
  <si>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</si>
  <si>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</si>
  <si>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</si>
  <si>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</si>
  <si>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</si>
  <si>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</si>
  <si>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</si>
  <si>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</si>
  <si>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</si>
  <si>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</si>
  <si>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</si>
  <si>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</si>
  <si>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</si>
  <si>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</si>
  <si>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</si>
  <si>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</si>
  <si>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</si>
  <si>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</si>
  <si>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</si>
  <si>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</si>
  <si>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</si>
  <si>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</si>
  <si>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</si>
  <si>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</si>
  <si>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</si>
  <si>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</si>
  <si>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</si>
  <si>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</si>
  <si>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</si>
  <si>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</si>
  <si>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</si>
  <si>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</si>
  <si>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</si>
  <si>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</si>
  <si>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</si>
  <si>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</si>
  <si>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</si>
  <si>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</si>
  <si>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</si>
  <si>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</si>
  <si>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</si>
  <si>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</si>
  <si>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</si>
  <si>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</si>
  <si>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</si>
  <si>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</si>
  <si>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</si>
  <si>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</si>
  <si>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</si>
  <si>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</si>
  <si>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</si>
  <si>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</si>
  <si>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</si>
  <si>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</si>
  <si>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</si>
  <si>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</si>
  <si>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</si>
  <si>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</si>
  <si>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</si>
  <si>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</si>
  <si>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</si>
  <si>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</si>
  <si>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</si>
  <si>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</si>
  <si>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</si>
  <si>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</si>
  <si>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</si>
  <si>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</si>
  <si>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</si>
  <si>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</si>
  <si>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</si>
  <si>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</si>
  <si>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</si>
  <si>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</si>
  <si>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</si>
  <si>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</si>
  <si>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</si>
  <si>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</si>
  <si>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</si>
  <si>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</si>
  <si>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</si>
  <si>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</si>
  <si>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</si>
  <si>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</si>
  <si>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</si>
  <si>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</si>
  <si>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</si>
  <si>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</si>
  <si>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</si>
  <si>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</si>
  <si>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</si>
  <si>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</si>
  <si>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</si>
  <si>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</si>
  <si>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</si>
  <si>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</si>
  <si>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</si>
  <si>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</si>
  <si>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</si>
  <si>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</si>
  <si>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</si>
  <si>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</si>
  <si>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</si>
  <si>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</si>
  <si>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</si>
  <si>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</si>
  <si>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</si>
  <si>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</si>
  <si>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</si>
  <si>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</si>
  <si>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</si>
  <si>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</si>
  <si>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</si>
  <si>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</si>
  <si>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</si>
  <si>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</si>
  <si>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</si>
  <si>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</si>
  <si>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</si>
  <si>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</si>
  <si>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</si>
  <si>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</si>
  <si>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</si>
  <si>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</si>
  <si>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</si>
  <si>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</si>
  <si>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</si>
  <si>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</si>
  <si>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</si>
  <si>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</si>
  <si>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</si>
  <si>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</si>
  <si>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</si>
  <si>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</si>
  <si>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</si>
  <si>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</si>
  <si>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</si>
  <si>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</si>
  <si>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</si>
  <si>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</si>
  <si>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</si>
  <si>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</si>
  <si>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</si>
  <si>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</si>
  <si>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</si>
  <si>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</si>
  <si>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</si>
  <si>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</si>
  <si>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</si>
  <si>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</si>
  <si>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</si>
  <si>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</si>
  <si>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</si>
  <si>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</si>
  <si>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</si>
  <si>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</si>
  <si>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</si>
  <si>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</si>
  <si>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</si>
  <si>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</si>
  <si>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</si>
  <si>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</si>
  <si>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</si>
  <si>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</si>
  <si>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</si>
  <si>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</si>
  <si>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</si>
  <si>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</si>
  <si>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</si>
  <si>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</si>
  <si>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</si>
  <si>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</si>
  <si>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</si>
  <si>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</si>
  <si>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</si>
  <si>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</si>
  <si>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</si>
  <si>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</si>
  <si>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</si>
  <si>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</si>
  <si>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</si>
  <si>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</si>
  <si>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</si>
  <si>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</si>
  <si>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</si>
  <si>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</si>
  <si>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</si>
  <si>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</si>
  <si>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</si>
  <si>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</si>
  <si>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</si>
  <si>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</si>
  <si>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</si>
  <si>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</si>
  <si>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</si>
  <si>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</si>
  <si>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</si>
  <si>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</si>
  <si>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</si>
  <si>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</si>
  <si>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</si>
  <si>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</si>
  <si>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</si>
  <si>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</si>
  <si>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</si>
  <si>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</si>
  <si>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</si>
  <si>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</si>
  <si>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</si>
  <si>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</si>
  <si>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</si>
  <si>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</si>
  <si>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</si>
  <si>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</si>
  <si>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</si>
  <si>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</si>
  <si>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</si>
  <si>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</si>
  <si>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</si>
  <si>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</si>
  <si>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</si>
  <si>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</si>
  <si>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</si>
  <si>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</si>
  <si>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</si>
  <si>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</si>
  <si>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</si>
  <si>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</si>
  <si>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</si>
  <si>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</si>
  <si>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</si>
  <si>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</si>
  <si>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</si>
  <si>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</si>
  <si>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</si>
  <si>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</si>
  <si>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</si>
  <si>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</si>
  <si>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</si>
  <si>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</si>
  <si>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</si>
  <si>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</si>
  <si>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</si>
  <si>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</si>
  <si>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</si>
  <si>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</si>
  <si>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</si>
  <si>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</si>
  <si>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</si>
  <si>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</si>
  <si>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</si>
  <si>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</si>
  <si>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</si>
  <si>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</si>
  <si>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</si>
  <si>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</si>
  <si>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</si>
  <si>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</si>
  <si>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</si>
  <si>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</si>
  <si>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</si>
  <si>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</si>
  <si>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</si>
  <si>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</si>
  <si>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</si>
  <si>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</si>
  <si>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</si>
  <si>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</si>
  <si>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</si>
  <si>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</si>
  <si>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</si>
  <si>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</si>
  <si>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</si>
  <si>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</si>
  <si>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</si>
  <si>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</si>
  <si>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</si>
  <si>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</si>
  <si>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</si>
  <si>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</si>
  <si>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</si>
  <si>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</si>
  <si>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</si>
  <si>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</si>
  <si>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</si>
  <si>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</si>
  <si>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</si>
  <si>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</si>
  <si>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</si>
  <si>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</si>
  <si>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</si>
  <si>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</si>
  <si>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</si>
  <si>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</si>
  <si>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</si>
  <si>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</si>
  <si>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</si>
  <si>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</si>
  <si>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</si>
  <si>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</si>
  <si>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</si>
  <si>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</si>
  <si>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</si>
  <si>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</si>
  <si>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</si>
  <si>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</si>
  <si>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</si>
  <si>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</si>
  <si>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</si>
  <si>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</si>
  <si>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</si>
  <si>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</si>
  <si>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</si>
  <si>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</si>
  <si>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</si>
  <si>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</si>
  <si>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</si>
  <si>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</si>
  <si>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</si>
  <si>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</si>
  <si>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</si>
  <si>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</si>
  <si>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</si>
  <si>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</si>
  <si>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</si>
  <si>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</si>
  <si>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</si>
  <si>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</si>
  <si>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</si>
  <si>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</si>
  <si>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</si>
  <si>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</si>
  <si>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</si>
  <si>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</si>
  <si>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</si>
  <si>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</si>
  <si>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</si>
  <si>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</si>
  <si>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</si>
  <si>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</si>
  <si>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</si>
  <si>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</si>
  <si>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</si>
  <si>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</si>
  <si>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</si>
  <si>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</si>
  <si>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</si>
  <si>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</si>
  <si>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</si>
  <si>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</si>
  <si>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</si>
  <si>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</si>
  <si>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</si>
  <si>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</si>
  <si>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</si>
  <si>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</si>
  <si>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</si>
  <si>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</si>
  <si>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</si>
  <si>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</si>
  <si>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</si>
  <si>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</si>
  <si>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</si>
  <si>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</si>
  <si>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</si>
  <si>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</si>
  <si>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</si>
  <si>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</si>
  <si>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</si>
  <si>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</si>
  <si>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</si>
  <si>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</si>
  <si>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</si>
  <si>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</si>
  <si>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</si>
  <si>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</si>
  <si>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</si>
  <si>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</si>
  <si>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</si>
  <si>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</si>
  <si>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</si>
  <si>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</si>
  <si>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</si>
  <si>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</si>
  <si>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</si>
  <si>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</si>
  <si>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</si>
  <si>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</si>
  <si>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</si>
  <si>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</si>
  <si>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</si>
  <si>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</si>
  <si>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</si>
  <si>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</si>
  <si>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</si>
  <si>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</si>
  <si>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</si>
  <si>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</si>
  <si>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</si>
  <si>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</si>
  <si>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</si>
  <si>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</si>
  <si>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</si>
  <si>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</si>
  <si>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</si>
  <si>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</si>
  <si>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</si>
  <si>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</si>
  <si>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</si>
  <si>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</si>
  <si>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</si>
  <si>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</si>
  <si>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</si>
  <si>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</si>
  <si>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</si>
  <si>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</si>
  <si>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</si>
  <si>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</si>
  <si>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</si>
  <si>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</si>
  <si>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</si>
  <si>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</si>
  <si>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</si>
  <si>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</si>
  <si>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</si>
  <si>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</si>
  <si>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</si>
  <si>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</si>
  <si>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</si>
  <si>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</si>
  <si>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</si>
  <si>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</si>
  <si>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</si>
  <si>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</si>
  <si>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</si>
  <si>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</si>
  <si>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</si>
  <si>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</si>
  <si>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</si>
  <si>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</si>
  <si>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</si>
  <si>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</si>
  <si>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</si>
  <si>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</si>
  <si>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</si>
  <si>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</si>
  <si>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</si>
  <si>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</si>
  <si>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</si>
  <si>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</si>
  <si>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</si>
  <si>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</si>
  <si>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</si>
  <si>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</si>
  <si>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</si>
  <si>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</si>
  <si>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</si>
  <si>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</si>
  <si>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</si>
  <si>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</si>
  <si>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</si>
  <si>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</si>
  <si>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</si>
  <si>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</si>
  <si>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</si>
  <si>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</si>
  <si>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</si>
  <si>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</si>
  <si>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</si>
  <si>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</si>
  <si>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</si>
  <si>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</si>
  <si>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</si>
  <si>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</si>
  <si>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</si>
  <si>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</si>
  <si>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</si>
  <si>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</si>
  <si>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</si>
  <si>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</si>
  <si>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</si>
  <si>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</si>
  <si>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</si>
  <si>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</si>
  <si>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</si>
  <si>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</si>
  <si>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</si>
  <si>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</si>
  <si>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</si>
  <si>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</si>
  <si>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</si>
  <si>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</si>
  <si>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</si>
  <si>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</si>
  <si>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</si>
  <si>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</si>
  <si>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</si>
  <si>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</si>
  <si>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</si>
  <si>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</si>
  <si>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</si>
  <si>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</si>
  <si>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</si>
  <si>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</si>
  <si>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</si>
  <si>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</si>
  <si>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</si>
  <si>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</si>
  <si>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</si>
  <si>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</si>
  <si>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</si>
  <si>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</si>
  <si>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</si>
  <si>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</si>
  <si>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</si>
  <si>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</si>
  <si>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</si>
  <si>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</si>
  <si>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</si>
  <si>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</si>
  <si>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</si>
  <si>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</si>
  <si>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</si>
  <si>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</si>
  <si>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</si>
  <si>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</si>
  <si>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</si>
  <si>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</si>
  <si>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</si>
  <si>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</si>
  <si>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</si>
  <si>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</si>
  <si>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</si>
  <si>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</si>
  <si>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</si>
  <si>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</si>
  <si>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</si>
  <si>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</si>
  <si>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</si>
  <si>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</si>
  <si>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</si>
  <si>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</si>
  <si>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</si>
  <si>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</si>
  <si>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</si>
  <si>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</si>
  <si>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</si>
  <si>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</si>
  <si>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</si>
  <si>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</si>
  <si>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</si>
  <si>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</si>
  <si>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</si>
  <si>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</si>
  <si>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</si>
  <si>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</si>
  <si>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</si>
  <si>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</si>
  <si>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</si>
  <si>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</si>
  <si>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</si>
  <si>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</si>
  <si>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</si>
  <si>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</si>
  <si>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</si>
  <si>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</si>
  <si>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</si>
  <si>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</si>
  <si>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</si>
  <si>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</si>
  <si>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</si>
  <si>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</si>
  <si>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</si>
  <si>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</si>
  <si>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</si>
  <si>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</si>
  <si>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</si>
  <si>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</si>
  <si>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</si>
  <si>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</si>
  <si>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</si>
  <si>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</si>
  <si>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</si>
  <si>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</si>
  <si>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</si>
  <si>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</si>
  <si>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</si>
  <si>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</si>
  <si>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</si>
  <si>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</si>
  <si>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</si>
  <si>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</si>
  <si>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</si>
  <si>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</si>
  <si>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</si>
  <si>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</si>
  <si>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</si>
  <si>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</si>
  <si>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</si>
  <si>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</si>
  <si>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</si>
  <si>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</si>
  <si>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</si>
  <si>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</si>
  <si>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</si>
  <si>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</si>
  <si>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</si>
  <si>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</si>
  <si>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</si>
  <si>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</si>
  <si>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</si>
  <si>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</si>
  <si>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</si>
  <si>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</si>
  <si>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</si>
  <si>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</si>
  <si>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</si>
  <si>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</si>
  <si>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</si>
  <si>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</si>
  <si>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</si>
  <si>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</si>
  <si>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</si>
  <si>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</si>
  <si>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</si>
  <si>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</si>
  <si>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</si>
  <si>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</si>
  <si>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</si>
  <si>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</si>
  <si>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</si>
  <si>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</si>
  <si>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</si>
  <si>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</si>
  <si>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</si>
  <si>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</si>
  <si>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</si>
  <si>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</si>
  <si>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</si>
  <si>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</si>
  <si>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</si>
  <si>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</si>
  <si>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</si>
  <si>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</si>
  <si>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</si>
  <si>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</si>
  <si>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</si>
  <si>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</si>
  <si>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</si>
  <si>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</si>
  <si>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</si>
  <si>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</si>
  <si>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</si>
  <si>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</si>
  <si>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</si>
  <si>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</si>
  <si>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</si>
  <si>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</si>
  <si>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</si>
  <si>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</si>
  <si>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</si>
  <si>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</si>
  <si>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</si>
  <si>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</si>
  <si>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</si>
  <si>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</si>
  <si>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</si>
  <si>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</si>
  <si>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</si>
  <si>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</si>
  <si>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</si>
  <si>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</si>
  <si>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</si>
  <si>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</si>
  <si>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</si>
  <si>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</si>
  <si>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</si>
  <si>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</si>
  <si>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</si>
  <si>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</si>
  <si>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</si>
  <si>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</si>
  <si>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</si>
  <si>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</si>
  <si>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</si>
  <si>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</si>
  <si>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</si>
  <si>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</si>
  <si>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</si>
  <si>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</si>
  <si>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</si>
  <si>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</si>
  <si>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</si>
  <si>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</si>
  <si>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</si>
  <si>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</si>
  <si>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</si>
  <si>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</si>
  <si>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</si>
  <si>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</si>
  <si>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</si>
  <si>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</si>
  <si>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</si>
  <si>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</si>
  <si>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</si>
  <si>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</si>
  <si>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</si>
  <si>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</si>
  <si>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</si>
  <si>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</si>
  <si>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</si>
  <si>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</si>
  <si>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</si>
  <si>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</si>
  <si>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</si>
  <si>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</si>
  <si>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</si>
  <si>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</si>
  <si>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</si>
  <si>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</si>
  <si>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</si>
  <si>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</si>
  <si>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</si>
  <si>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</si>
  <si>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</si>
  <si>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</si>
  <si>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</si>
  <si>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</si>
  <si>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</si>
  <si>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</si>
  <si>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</si>
  <si>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</si>
  <si>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</si>
  <si>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</si>
  <si>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</si>
  <si>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</si>
  <si>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</si>
  <si>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</si>
  <si>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</si>
  <si>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</si>
  <si>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</si>
  <si>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</si>
  <si>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</si>
  <si>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</si>
  <si>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</si>
  <si>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</si>
  <si>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</si>
  <si>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</si>
  <si>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</si>
  <si>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</si>
  <si>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</si>
  <si>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</si>
  <si>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</si>
  <si>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</si>
  <si>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</si>
  <si>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</si>
  <si>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</si>
  <si>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</si>
  <si>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</si>
  <si>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</si>
  <si>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</si>
  <si>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</si>
  <si>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</si>
  <si>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</si>
  <si>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</si>
  <si>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</si>
  <si>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</si>
  <si>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</si>
  <si>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</si>
  <si>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</si>
  <si>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</si>
  <si>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</si>
  <si>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</si>
  <si>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</si>
  <si>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</si>
  <si>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</si>
  <si>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</si>
  <si>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</si>
  <si>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</si>
  <si>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</si>
  <si>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</si>
  <si>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</si>
  <si>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</si>
  <si>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</si>
  <si>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</si>
  <si>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</si>
  <si>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</si>
  <si>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</si>
  <si>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</si>
  <si>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</si>
  <si>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</si>
  <si>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</si>
  <si>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</si>
  <si>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</si>
  <si>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</si>
  <si>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</si>
  <si>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</si>
  <si>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</si>
  <si>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</si>
  <si>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</si>
  <si>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</si>
  <si>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</si>
  <si>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</si>
  <si>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</si>
  <si>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</si>
  <si>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</si>
  <si>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</si>
  <si>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</si>
  <si>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</si>
  <si>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</si>
  <si>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</si>
  <si>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</si>
  <si>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</si>
  <si>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</si>
  <si>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</si>
  <si>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</si>
  <si>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</si>
  <si>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</si>
  <si>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</si>
  <si>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</si>
  <si>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</si>
  <si>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</si>
  <si>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</si>
  <si>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</si>
  <si>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</si>
  <si>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</si>
  <si>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</si>
  <si>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</si>
  <si>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</si>
  <si>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</si>
  <si>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</si>
  <si>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</si>
  <si>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</si>
  <si>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</si>
  <si>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</si>
  <si>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</si>
  <si>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</si>
  <si>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</si>
  <si>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</si>
  <si>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</si>
  <si>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</si>
  <si>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</si>
  <si>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</si>
  <si>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</si>
  <si>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</si>
  <si>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</si>
  <si>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</si>
  <si>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</si>
  <si>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</si>
  <si>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</si>
  <si>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</si>
  <si>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</si>
  <si>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</si>
  <si>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</si>
  <si>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</si>
  <si>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</si>
  <si>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</si>
  <si>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</si>
  <si>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</si>
  <si>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</si>
  <si>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</si>
  <si>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</si>
  <si>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</si>
  <si>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</si>
  <si>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</si>
  <si>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</si>
  <si>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</si>
  <si>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</si>
  <si>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</si>
  <si>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</si>
  <si>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</si>
  <si>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</si>
  <si>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</si>
  <si>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</si>
  <si>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</si>
  <si>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</si>
  <si>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</si>
  <si>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</si>
  <si>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</si>
  <si>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</si>
  <si>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</si>
  <si>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</si>
  <si>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</si>
  <si>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</si>
  <si>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</si>
  <si>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</si>
  <si>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</si>
  <si>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</si>
  <si>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</si>
  <si>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</si>
  <si>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</si>
  <si>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</si>
  <si>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</si>
  <si>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</si>
  <si>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</si>
  <si>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</si>
  <si>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</si>
  <si>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</si>
  <si>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</si>
  <si>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</si>
  <si>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</si>
  <si>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</si>
  <si>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</si>
  <si>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</si>
  <si>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</si>
  <si>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</si>
  <si>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</si>
  <si>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</si>
  <si>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</si>
  <si>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</si>
  <si>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</si>
  <si>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</si>
  <si>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</si>
  <si>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</si>
  <si>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</si>
  <si>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</si>
  <si>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</si>
  <si>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</si>
  <si>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</si>
  <si>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</si>
  <si>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</si>
  <si>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</si>
  <si>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</si>
  <si>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</si>
  <si>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</si>
  <si>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</si>
  <si>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</si>
  <si>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</si>
  <si>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</si>
  <si>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</si>
  <si>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</si>
  <si>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</si>
  <si>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</si>
  <si>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</si>
  <si>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</si>
  <si>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</si>
  <si>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</si>
  <si>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</si>
  <si>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</si>
  <si>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</si>
  <si>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</si>
  <si>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</si>
  <si>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</si>
  <si>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</si>
  <si>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</si>
  <si>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</si>
  <si>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</si>
  <si>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</si>
  <si>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</si>
  <si>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</si>
  <si>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</si>
  <si>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</si>
  <si>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</si>
  <si>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</si>
  <si>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</si>
  <si>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</si>
  <si>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</si>
  <si>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</si>
  <si>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</si>
  <si>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</si>
  <si>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</si>
  <si>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</si>
  <si>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</si>
  <si>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</si>
  <si>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</si>
  <si>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</si>
  <si>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</si>
  <si>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</si>
  <si>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</si>
  <si>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</si>
  <si>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</si>
  <si>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</si>
  <si>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</si>
  <si>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</si>
  <si>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</si>
  <si>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</si>
  <si>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</si>
  <si>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</si>
  <si>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</si>
  <si>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</si>
  <si>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</si>
  <si>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</si>
  <si>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</si>
  <si>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</si>
  <si>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</si>
  <si>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</si>
  <si>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</si>
  <si>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</si>
  <si>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</si>
  <si>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</si>
  <si>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</si>
  <si>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</si>
  <si>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</si>
  <si>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</si>
  <si>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</si>
  <si>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</si>
  <si>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</si>
  <si>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</si>
  <si>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</si>
  <si>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</si>
  <si>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</si>
  <si>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</si>
  <si>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</si>
  <si>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</si>
  <si>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</si>
  <si>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</si>
  <si>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</si>
  <si>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</si>
  <si>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</si>
  <si>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</si>
  <si>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</si>
  <si>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</si>
  <si>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</si>
  <si>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</si>
  <si>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</si>
  <si>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</si>
  <si>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</si>
  <si>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</si>
  <si>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</si>
  <si>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</si>
  <si>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</si>
  <si>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</si>
  <si>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</si>
  <si>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</si>
  <si>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</si>
  <si>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</si>
  <si>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</si>
  <si>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</si>
  <si>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</si>
  <si>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</si>
  <si>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</si>
  <si>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</si>
  <si>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</si>
  <si>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</si>
  <si>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</si>
  <si>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</si>
  <si>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</si>
  <si>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</si>
  <si>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</si>
  <si>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</si>
  <si>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</si>
  <si>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</si>
  <si>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</si>
  <si>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</si>
  <si>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</si>
  <si>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</si>
  <si>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</si>
  <si>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</si>
  <si>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</si>
  <si>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</si>
  <si>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</si>
  <si>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</si>
  <si>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</si>
  <si>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</si>
  <si>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</si>
  <si>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</si>
  <si>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</si>
  <si>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</si>
  <si>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</si>
  <si>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</si>
  <si>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</si>
  <si>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</si>
  <si>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</si>
  <si>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</si>
  <si>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</si>
  <si>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</si>
  <si>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</si>
  <si>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</si>
  <si>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</si>
  <si>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</si>
  <si>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</si>
  <si>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</si>
  <si>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</si>
  <si>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</si>
  <si>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</si>
  <si>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</si>
  <si>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</si>
  <si>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</si>
  <si>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</si>
  <si>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</si>
  <si>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</si>
  <si>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</si>
  <si>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</si>
  <si>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</si>
  <si>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</si>
  <si>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</si>
  <si>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</si>
  <si>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</si>
  <si>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</si>
  <si>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</si>
  <si>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</si>
  <si>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</si>
  <si>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</si>
  <si>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</si>
  <si>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</si>
  <si>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</si>
  <si>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</si>
  <si>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</si>
  <si>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</si>
  <si>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</si>
  <si>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</si>
  <si>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</si>
  <si>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</si>
  <si>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</si>
  <si>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</si>
  <si>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</si>
  <si>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</si>
  <si>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</si>
  <si>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</si>
  <si>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</si>
  <si>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</si>
  <si>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</si>
  <si>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</si>
  <si>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</si>
  <si>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</si>
  <si>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</si>
  <si>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</si>
  <si>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</si>
  <si>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</si>
  <si>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</si>
  <si>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</si>
  <si>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</si>
  <si>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</si>
  <si>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</si>
  <si>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</si>
  <si>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</si>
  <si>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</si>
  <si>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</si>
  <si>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</si>
  <si>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</si>
  <si>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</si>
  <si>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</si>
  <si>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</si>
  <si>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</si>
  <si>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</si>
  <si>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</si>
  <si>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</si>
  <si>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</si>
  <si>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</si>
  <si>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</si>
  <si>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</si>
  <si>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</si>
  <si>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</si>
  <si>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</si>
  <si>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</si>
  <si>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</si>
  <si>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</si>
  <si>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</si>
  <si>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</si>
  <si>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</si>
  <si>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</si>
  <si>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</si>
  <si>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</si>
  <si>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</si>
  <si>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</si>
  <si>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</si>
  <si>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</si>
  <si>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</si>
  <si>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</si>
  <si>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</si>
  <si>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</si>
  <si>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</si>
  <si>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</si>
  <si>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</si>
  <si>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</si>
  <si>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</si>
  <si>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</si>
  <si>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</si>
  <si>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</si>
  <si>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</si>
  <si>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</si>
  <si>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</si>
  <si>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</si>
  <si>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</si>
  <si>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</si>
  <si>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</si>
  <si>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</si>
  <si>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</si>
  <si>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</si>
  <si>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</si>
  <si>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</si>
  <si>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</si>
  <si>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</si>
  <si>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</si>
  <si>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</si>
  <si>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</si>
  <si>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</si>
  <si>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</si>
  <si>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</si>
  <si>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</si>
  <si>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</si>
  <si>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</si>
  <si>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</si>
  <si>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</si>
  <si>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</si>
  <si>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</si>
  <si>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</si>
  <si>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</si>
  <si>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</si>
  <si>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</si>
  <si>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</si>
  <si>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</si>
  <si>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</si>
  <si>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</si>
  <si>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</si>
  <si>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</si>
  <si>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</si>
  <si>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</si>
  <si>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</si>
  <si>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</si>
  <si>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</si>
  <si>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</si>
  <si>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</si>
  <si>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</si>
  <si>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</si>
  <si>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</si>
  <si>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</si>
  <si>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</si>
  <si>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</si>
  <si>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</si>
  <si>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</si>
  <si>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</si>
  <si>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</si>
  <si>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</si>
  <si>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</si>
  <si>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</si>
  <si>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</si>
  <si>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</si>
  <si>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</si>
  <si>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</si>
  <si>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</si>
  <si>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</si>
  <si>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</si>
  <si>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</si>
  <si>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</si>
  <si>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</si>
  <si>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</si>
  <si>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</si>
  <si>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</si>
  <si>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</si>
  <si>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</si>
  <si>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</si>
  <si>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</si>
  <si>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</si>
  <si>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</si>
  <si>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</si>
  <si>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</si>
  <si>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</si>
  <si>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</si>
  <si>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</si>
  <si>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</si>
  <si>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</si>
  <si>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</si>
  <si>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</si>
  <si>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</si>
  <si>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</si>
  <si>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</si>
  <si>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</si>
  <si>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</si>
  <si>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</si>
  <si>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</si>
  <si>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</si>
  <si>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</si>
  <si>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</si>
  <si>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</si>
  <si>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</si>
  <si>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</si>
  <si>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</si>
  <si>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</si>
  <si>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</si>
  <si>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</si>
  <si>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</si>
  <si>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</si>
  <si>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</si>
  <si>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</si>
  <si>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</si>
  <si>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</si>
  <si>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</si>
  <si>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</si>
  <si>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</si>
  <si>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</si>
  <si>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</si>
  <si>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</si>
  <si>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</si>
  <si>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</si>
  <si>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</si>
  <si>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</si>
  <si>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</si>
  <si>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</si>
  <si>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</si>
  <si>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</si>
  <si>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</si>
  <si>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</si>
  <si>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</si>
  <si>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</si>
  <si>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</si>
  <si>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</si>
  <si>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</si>
  <si>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</si>
  <si>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</si>
  <si>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</si>
  <si>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</si>
  <si>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</si>
  <si>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</si>
  <si>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</si>
  <si>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</si>
  <si>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</si>
  <si>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</si>
  <si>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</si>
  <si>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</si>
  <si>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</si>
  <si>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</si>
  <si>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</si>
  <si>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</si>
  <si>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</si>
  <si>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</si>
  <si>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</si>
  <si>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</si>
  <si>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</si>
  <si>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</si>
  <si>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</si>
  <si>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</si>
  <si>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</si>
  <si>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</si>
  <si>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</si>
  <si>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</si>
  <si>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</si>
  <si>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</si>
  <si>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</si>
  <si>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</si>
  <si>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</si>
  <si>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</si>
  <si>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</si>
  <si>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</si>
  <si>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</si>
  <si>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</si>
  <si>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</si>
  <si>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</si>
  <si>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</si>
  <si>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</si>
  <si>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</si>
  <si>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</si>
  <si>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</si>
  <si>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</si>
  <si>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</si>
  <si>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</si>
  <si>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</si>
  <si>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</si>
  <si>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</si>
  <si>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</si>
  <si>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</si>
  <si>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</si>
  <si>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</si>
  <si>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</si>
  <si>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</si>
  <si>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</si>
  <si>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</si>
  <si>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</si>
  <si>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</si>
  <si>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</si>
  <si>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</si>
  <si>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</si>
  <si>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</si>
  <si>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</si>
  <si>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</si>
  <si>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</si>
  <si>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</si>
  <si>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</si>
  <si>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</si>
  <si>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</si>
  <si>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</si>
  <si>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</si>
  <si>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</si>
  <si>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</si>
  <si>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</si>
  <si>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</si>
  <si>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</si>
  <si>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</si>
  <si>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</si>
  <si>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</si>
  <si>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</si>
  <si>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</si>
  <si>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</si>
  <si>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</si>
  <si>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</si>
  <si>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</si>
  <si>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</si>
  <si>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</si>
  <si>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</si>
  <si>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</si>
  <si>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</si>
  <si>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</si>
  <si>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</si>
  <si>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</si>
  <si>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</si>
  <si>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</si>
  <si>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</si>
  <si>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</si>
  <si>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</si>
  <si>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</si>
  <si>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</si>
  <si>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</si>
  <si>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</si>
  <si>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</si>
  <si>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</si>
  <si>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</si>
  <si>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</si>
  <si>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</si>
  <si>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</si>
  <si>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</si>
  <si>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</si>
  <si>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</si>
  <si>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</si>
  <si>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</si>
  <si>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</si>
  <si>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</si>
  <si>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</si>
  <si>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</si>
  <si>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</si>
  <si>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</si>
  <si>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</si>
  <si>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</si>
  <si>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</si>
  <si>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</si>
  <si>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</si>
  <si>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</si>
  <si>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</si>
  <si>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</si>
  <si>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</si>
  <si>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</si>
  <si>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</si>
  <si>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</si>
  <si>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</si>
  <si>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</si>
  <si>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</si>
  <si>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</si>
  <si>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</si>
  <si>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</si>
  <si>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</si>
  <si>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</si>
  <si>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</si>
  <si>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</si>
  <si>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</si>
  <si>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</si>
  <si>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</si>
  <si>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</si>
  <si>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</si>
  <si>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</si>
  <si>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</si>
  <si>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</si>
  <si>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</si>
  <si>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</si>
  <si>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</si>
  <si>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</si>
  <si>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</si>
  <si>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</si>
  <si>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</si>
  <si>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</si>
  <si>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</si>
  <si>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</si>
  <si>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</si>
  <si>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</si>
  <si>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</si>
  <si>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</si>
  <si>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</si>
  <si>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</si>
  <si>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</si>
  <si>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</si>
  <si>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</si>
  <si>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</si>
  <si>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</si>
  <si>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</si>
  <si>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</si>
  <si>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</si>
  <si>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</si>
  <si>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</si>
  <si>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</si>
  <si>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</si>
  <si>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</si>
  <si>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</si>
  <si>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</si>
  <si>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</si>
  <si>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</si>
  <si>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</si>
  <si>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</si>
  <si>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</si>
  <si>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</si>
  <si>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</si>
  <si>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</si>
  <si>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</si>
  <si>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</si>
  <si>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</si>
  <si>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</si>
  <si>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</si>
  <si>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</si>
  <si>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</si>
  <si>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</si>
  <si>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</si>
  <si>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</si>
  <si>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</si>
  <si>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</si>
  <si>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</si>
  <si>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</si>
  <si>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</si>
  <si>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</si>
  <si>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</si>
  <si>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</si>
  <si>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</si>
  <si>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</si>
  <si>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</si>
  <si>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</si>
  <si>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</si>
  <si>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</si>
  <si>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</si>
  <si>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</si>
  <si>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</si>
  <si>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</si>
  <si>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</si>
  <si>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</si>
  <si>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</si>
  <si>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</si>
  <si>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</si>
  <si>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</si>
  <si>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</si>
  <si>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</si>
  <si>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</si>
  <si>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</si>
  <si>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</si>
  <si>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</si>
  <si>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</si>
  <si>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</si>
  <si>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</si>
  <si>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</si>
  <si>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</si>
  <si>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</si>
  <si>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</si>
  <si>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</si>
  <si>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</si>
  <si>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</si>
  <si>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</si>
  <si>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</si>
  <si>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</si>
  <si>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</si>
  <si>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</si>
  <si>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</si>
  <si>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</si>
  <si>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</si>
  <si>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</si>
  <si>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</si>
  <si>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</si>
  <si>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</si>
  <si>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</si>
  <si>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</si>
  <si>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</si>
  <si>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</si>
  <si>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</si>
  <si>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</si>
  <si>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</si>
  <si>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</si>
  <si>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</si>
  <si>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</si>
  <si>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</si>
  <si>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</si>
  <si>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</si>
  <si>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</si>
  <si>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</si>
  <si>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</si>
  <si>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</si>
  <si>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</si>
  <si>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</si>
  <si>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</si>
  <si>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</si>
  <si>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</si>
  <si>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</si>
  <si>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</si>
  <si>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</si>
  <si>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</si>
  <si>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</si>
  <si>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</si>
  <si>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</si>
  <si>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</si>
  <si>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</si>
  <si>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</si>
  <si>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</si>
  <si>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</si>
  <si>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</si>
  <si>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</si>
  <si>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</si>
  <si>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</si>
  <si>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</si>
  <si>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</si>
  <si>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</si>
  <si>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</si>
  <si>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</si>
  <si>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</si>
  <si>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</si>
  <si>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</si>
  <si>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</si>
  <si>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</si>
  <si>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</si>
  <si>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</si>
  <si>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</si>
  <si>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</si>
  <si>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</si>
  <si>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</si>
  <si>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</si>
  <si>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</si>
  <si>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</si>
  <si>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</si>
  <si>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</si>
  <si>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</si>
  <si>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</si>
  <si>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</si>
  <si>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</si>
  <si>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</si>
  <si>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</si>
  <si>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</si>
  <si>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</si>
  <si>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</si>
  <si>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</si>
  <si>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</si>
  <si>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</si>
  <si>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</si>
  <si>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</si>
  <si>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</si>
  <si>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</si>
  <si>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</si>
  <si>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</si>
  <si>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</si>
  <si>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</si>
  <si>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</si>
  <si>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</si>
  <si>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</si>
  <si>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</si>
  <si>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</si>
  <si>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</si>
  <si>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</si>
  <si>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</si>
  <si>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</si>
  <si>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</si>
  <si>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</si>
  <si>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</si>
  <si>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</si>
  <si>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</si>
  <si>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</si>
  <si>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</si>
  <si>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</si>
  <si>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</si>
  <si>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</si>
  <si>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</si>
  <si>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</si>
  <si>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</si>
  <si>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</si>
  <si>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</si>
  <si>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</si>
  <si>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</si>
  <si>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</si>
  <si>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</si>
  <si>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</si>
  <si>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</si>
  <si>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</si>
  <si>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</si>
  <si>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</si>
  <si>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</si>
  <si>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</si>
  <si>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</si>
  <si>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</si>
  <si>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</si>
  <si>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</si>
  <si>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</si>
  <si>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</si>
  <si>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</si>
  <si>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</si>
  <si>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</si>
  <si>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</si>
  <si>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</si>
  <si>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</si>
  <si>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</si>
  <si>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</si>
  <si>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</si>
  <si>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</si>
  <si>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</si>
  <si>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</si>
  <si>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</si>
  <si>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</si>
  <si>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</si>
  <si>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</si>
  <si>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</si>
  <si>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</si>
  <si>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</si>
  <si>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</si>
  <si>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</si>
  <si>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</si>
  <si>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</si>
  <si>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</si>
  <si>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</si>
  <si>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</si>
  <si>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</si>
  <si>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</si>
  <si>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</si>
  <si>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</si>
  <si>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</si>
  <si>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</si>
  <si>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</si>
  <si>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</si>
  <si>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</si>
  <si>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</si>
  <si>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</si>
  <si>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</si>
  <si>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</si>
  <si>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</si>
  <si>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</si>
  <si>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</si>
  <si>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</si>
  <si>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</si>
  <si>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</si>
  <si>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</si>
  <si>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</si>
  <si>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</si>
  <si>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</si>
  <si>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</si>
  <si>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</si>
  <si>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</si>
  <si>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</si>
  <si>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</si>
  <si>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</si>
  <si>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</si>
  <si>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</si>
  <si>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</si>
  <si>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</si>
  <si>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</si>
  <si>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</si>
  <si>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</si>
  <si>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</si>
  <si>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</si>
  <si>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</si>
  <si>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</si>
  <si>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</si>
  <si>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</si>
  <si>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</si>
  <si>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</si>
  <si>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</si>
  <si>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</si>
  <si>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</si>
  <si>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</si>
  <si>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</si>
  <si>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</si>
  <si>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</si>
  <si>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</si>
  <si>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</si>
  <si>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</si>
  <si>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</si>
  <si>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</si>
  <si>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</si>
  <si>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</si>
  <si>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</si>
  <si>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</si>
  <si>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</si>
  <si>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</si>
  <si>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</si>
  <si>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</si>
  <si>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</si>
  <si>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</si>
  <si>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</si>
  <si>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</si>
  <si>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</si>
  <si>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</si>
  <si>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</si>
  <si>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</si>
  <si>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</si>
  <si>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</si>
  <si>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</si>
  <si>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</si>
  <si>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</si>
  <si>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</si>
  <si>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</si>
  <si>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</si>
  <si>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</si>
  <si>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</si>
  <si>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</si>
  <si>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</si>
  <si>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</si>
  <si>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</si>
  <si>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</si>
  <si>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</si>
  <si>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</si>
  <si>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</si>
  <si>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</si>
  <si>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</si>
  <si>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</si>
  <si>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</si>
  <si>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</si>
  <si>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</si>
  <si>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</si>
  <si>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</si>
  <si>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</si>
  <si>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</si>
  <si>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</si>
  <si>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</si>
  <si>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</si>
  <si>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</si>
  <si>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</si>
  <si>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</si>
  <si>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</si>
  <si>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</si>
  <si>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</si>
  <si>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</si>
  <si>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</si>
  <si>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</si>
  <si>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</si>
  <si>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</si>
  <si>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</si>
  <si>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</si>
  <si>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</si>
  <si>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</si>
  <si>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</si>
  <si>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</si>
  <si>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</si>
  <si>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</si>
  <si>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</si>
  <si>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</si>
  <si>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</si>
  <si>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</si>
  <si>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</si>
  <si>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</si>
  <si>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</si>
  <si>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</si>
  <si>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</si>
  <si>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</si>
  <si>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</si>
  <si>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</si>
  <si>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</si>
  <si>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</si>
  <si>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</si>
  <si>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</si>
  <si>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</si>
  <si>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</si>
  <si>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</si>
  <si>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</si>
  <si>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</si>
  <si>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</si>
  <si>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</si>
  <si>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</si>
  <si>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</si>
  <si>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</si>
  <si>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</si>
  <si>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</si>
  <si>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</si>
  <si>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</si>
  <si>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</si>
  <si>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</si>
  <si>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</si>
  <si>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</si>
  <si>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</si>
  <si>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</si>
  <si>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</si>
  <si>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</si>
  <si>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</si>
  <si>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</si>
  <si>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</si>
  <si>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</si>
  <si>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</si>
  <si>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</si>
  <si>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</si>
  <si>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</si>
  <si>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</si>
  <si>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</si>
  <si>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</si>
  <si>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</si>
  <si>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</si>
  <si>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</si>
  <si>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</si>
  <si>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</si>
  <si>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</si>
  <si>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</si>
  <si>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</si>
  <si>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</si>
  <si>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</si>
  <si>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</si>
  <si>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</si>
  <si>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</si>
  <si>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</si>
  <si>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</si>
  <si>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</si>
  <si>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</si>
  <si>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</si>
  <si>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</si>
  <si>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</si>
  <si>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</si>
  <si>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</si>
  <si>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</si>
  <si>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</si>
  <si>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</si>
  <si>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</si>
  <si>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</si>
  <si>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</si>
  <si>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</si>
  <si>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</si>
  <si>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</si>
  <si>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</si>
  <si>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</si>
  <si>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</si>
  <si>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</si>
  <si>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</si>
  <si>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</si>
  <si>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</si>
  <si>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</si>
  <si>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</si>
  <si>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</si>
  <si>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</si>
  <si>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</si>
  <si>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</si>
  <si>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</si>
  <si>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</si>
  <si>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</si>
  <si>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</si>
  <si>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</si>
  <si>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</si>
  <si>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</si>
  <si>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</si>
  <si>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</si>
  <si>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</si>
  <si>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</si>
  <si>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</si>
  <si>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</si>
  <si>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</si>
  <si>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</si>
  <si>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</si>
  <si>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</si>
  <si>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</si>
  <si>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</si>
  <si>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</si>
  <si>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</si>
  <si>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</si>
  <si>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</si>
  <si>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</si>
  <si>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</si>
  <si>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</si>
  <si>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</si>
  <si>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</si>
  <si>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</si>
  <si>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</si>
  <si>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</si>
  <si>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</si>
  <si>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</si>
  <si>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</si>
  <si>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</si>
  <si>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</si>
  <si>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</si>
  <si>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</si>
  <si>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</si>
  <si>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</si>
  <si>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</si>
  <si>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</si>
  <si>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</si>
  <si>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</si>
  <si>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</si>
  <si>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</si>
  <si>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</si>
  <si>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</si>
  <si>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</si>
  <si>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</si>
  <si>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</si>
  <si>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</si>
  <si>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</si>
  <si>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</si>
  <si>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</si>
  <si>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</si>
  <si>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</si>
  <si>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</si>
  <si>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</si>
  <si>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</si>
  <si>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</si>
  <si>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</si>
  <si>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</si>
  <si>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</si>
  <si>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</si>
  <si>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</si>
  <si>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</si>
  <si>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</si>
  <si>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</si>
  <si>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</si>
  <si>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</si>
  <si>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</si>
  <si>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</si>
  <si>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</si>
  <si>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</si>
  <si>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</si>
  <si>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</si>
  <si>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</si>
  <si>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</si>
  <si>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</si>
  <si>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</si>
  <si>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</si>
  <si>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</si>
  <si>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</si>
  <si>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</si>
  <si>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</si>
  <si>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</si>
  <si>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</si>
  <si>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</si>
  <si>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</si>
  <si>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</si>
  <si>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</si>
  <si>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</si>
  <si>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</si>
  <si>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</si>
  <si>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</si>
  <si>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</si>
  <si>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</si>
  <si>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</si>
  <si>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</si>
  <si>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</si>
  <si>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</si>
  <si>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</si>
  <si>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</si>
  <si>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</si>
  <si>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</si>
  <si>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</si>
  <si>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</si>
  <si>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</si>
  <si>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</si>
  <si>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</si>
  <si>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</si>
  <si>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</si>
  <si>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</si>
  <si>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</si>
  <si>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</si>
  <si>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</si>
  <si>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</si>
  <si>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</si>
  <si>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</si>
  <si>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</si>
  <si>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</si>
  <si>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</si>
  <si>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</si>
  <si>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</si>
  <si>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</si>
  <si>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</si>
  <si>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</si>
  <si>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</si>
  <si>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</si>
  <si>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</si>
  <si>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</si>
  <si>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</si>
  <si>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</si>
  <si>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</si>
  <si>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</si>
  <si>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</si>
  <si>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</si>
  <si>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</si>
  <si>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</si>
  <si>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</si>
  <si>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</si>
  <si>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</si>
  <si>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</si>
  <si>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</si>
  <si>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</si>
  <si>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</si>
  <si>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</si>
  <si>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</si>
  <si>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</si>
  <si>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</si>
  <si>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</si>
  <si>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</si>
  <si>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</si>
  <si>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</si>
  <si>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</si>
  <si>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</si>
  <si>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</si>
  <si>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</si>
  <si>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</si>
  <si>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</si>
  <si>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</si>
  <si>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</si>
  <si>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</si>
  <si>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</si>
  <si>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</si>
  <si>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</si>
  <si>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</si>
  <si>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</si>
  <si>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</si>
  <si>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</si>
  <si>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</si>
  <si>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</si>
  <si>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</si>
  <si>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</si>
  <si>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</si>
  <si>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</si>
  <si>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</si>
  <si>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</si>
  <si>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</si>
  <si>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</si>
  <si>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</si>
  <si>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</si>
  <si>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</si>
  <si>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</si>
  <si>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</si>
  <si>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</si>
  <si>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</si>
  <si>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</si>
  <si>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</si>
  <si>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</si>
  <si>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</si>
  <si>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</si>
  <si>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</si>
  <si>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</si>
  <si>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</si>
  <si>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</si>
  <si>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</si>
  <si>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</si>
  <si>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</si>
  <si>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</si>
  <si>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</si>
  <si>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</si>
  <si>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</si>
  <si>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</si>
  <si>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</si>
  <si>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</si>
  <si>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</si>
  <si>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</si>
  <si>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</si>
  <si>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</si>
  <si>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</si>
  <si>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</si>
  <si>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</si>
  <si>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</si>
  <si>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</si>
  <si>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</si>
  <si>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</si>
  <si>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</si>
  <si>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</si>
  <si>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</si>
  <si>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</si>
  <si>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</si>
  <si>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</si>
  <si>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</si>
  <si>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</si>
  <si>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</si>
  <si>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</si>
  <si>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</si>
  <si>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</si>
  <si>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</si>
  <si>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</si>
  <si>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</si>
  <si>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</si>
  <si>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</si>
  <si>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</si>
  <si>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</si>
  <si>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</si>
  <si>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</si>
  <si>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</si>
  <si>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</si>
  <si>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</si>
  <si>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</si>
  <si>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</si>
  <si>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</si>
  <si>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</si>
  <si>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</si>
  <si>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</si>
  <si>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</si>
  <si>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</si>
  <si>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</si>
  <si>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</si>
  <si>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</si>
  <si>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</si>
  <si>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</si>
  <si>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</si>
  <si>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</si>
  <si>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</si>
  <si>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</si>
  <si>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</si>
  <si>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</si>
  <si>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</si>
  <si>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</si>
  <si>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</si>
  <si>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</si>
  <si>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</si>
  <si>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</si>
  <si>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</si>
  <si>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</si>
  <si>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</si>
  <si>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</si>
  <si>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</si>
  <si>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</si>
  <si>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</si>
  <si>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</si>
  <si>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</si>
  <si>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</si>
  <si>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</si>
  <si>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</si>
  <si>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</si>
  <si>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</si>
  <si>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</si>
  <si>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</si>
  <si>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</si>
  <si>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</si>
  <si>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</si>
  <si>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</si>
  <si>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</si>
  <si>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</si>
  <si>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</si>
  <si>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</si>
  <si>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</si>
  <si>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</si>
  <si>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</si>
  <si>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</si>
  <si>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</si>
  <si>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</si>
  <si>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</si>
  <si>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</si>
  <si>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</si>
  <si>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</si>
  <si>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</si>
  <si>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</si>
  <si>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</si>
  <si>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</si>
  <si>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</si>
  <si>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</si>
  <si>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</si>
  <si>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</si>
  <si>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</si>
  <si>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</si>
  <si>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</si>
  <si>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</si>
  <si>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</si>
  <si>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</si>
  <si>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</si>
  <si>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</si>
  <si>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</si>
  <si>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</si>
  <si>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</si>
  <si>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</si>
  <si>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</si>
  <si>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</si>
  <si>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</si>
  <si>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</si>
  <si>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</si>
  <si>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</si>
  <si>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</si>
  <si>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</si>
  <si>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</si>
  <si>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</si>
  <si>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</si>
  <si>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</si>
  <si>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</si>
  <si>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</si>
  <si>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</si>
  <si>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</si>
  <si>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</si>
  <si>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</si>
  <si>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</si>
  <si>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</si>
  <si>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</si>
  <si>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</si>
  <si>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</si>
  <si>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</si>
  <si>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</si>
  <si>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</si>
  <si>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</si>
  <si>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</si>
  <si>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</si>
  <si>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</si>
  <si>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</si>
  <si>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</si>
  <si>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</si>
  <si>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</si>
  <si>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</si>
  <si>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</si>
  <si>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</si>
  <si>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</si>
  <si>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</si>
  <si>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</si>
  <si>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</si>
  <si>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</si>
  <si>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</si>
  <si>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</si>
  <si>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</si>
  <si>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</si>
  <si>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</si>
  <si>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</si>
  <si>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</si>
  <si>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</si>
  <si>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</si>
  <si>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</si>
  <si>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</si>
  <si>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</si>
  <si>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</si>
  <si>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</si>
  <si>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</si>
  <si>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</si>
  <si>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</si>
  <si>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</si>
  <si>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</si>
  <si>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</si>
  <si>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</si>
  <si>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</si>
  <si>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</si>
  <si>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</si>
  <si>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</si>
  <si>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</si>
  <si>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</si>
  <si>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</si>
  <si>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</si>
  <si>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</si>
  <si>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</si>
  <si>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</si>
  <si>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</si>
  <si>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</si>
  <si>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</si>
  <si>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</si>
  <si>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</si>
  <si>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</si>
  <si>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</si>
  <si>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</si>
  <si>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</si>
  <si>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</si>
  <si>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</si>
  <si>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</si>
  <si>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</si>
  <si>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</si>
  <si>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</si>
  <si>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</si>
  <si>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</si>
  <si>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</si>
  <si>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</si>
  <si>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</si>
  <si>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</si>
  <si>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</si>
  <si>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</si>
  <si>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</si>
  <si>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</si>
  <si>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</si>
  <si>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</si>
  <si>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</si>
  <si>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</si>
  <si>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</si>
  <si>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</si>
  <si>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</si>
  <si>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</si>
  <si>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</si>
  <si>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</si>
  <si>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</si>
  <si>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</si>
  <si>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</si>
  <si>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</si>
  <si>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</si>
  <si>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</si>
  <si>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</si>
  <si>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</si>
  <si>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</si>
  <si>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</si>
  <si>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</si>
  <si>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</si>
  <si>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</si>
  <si>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</si>
  <si>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</si>
  <si>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</si>
  <si>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</si>
  <si>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</si>
  <si>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</si>
  <si>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</si>
  <si>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</si>
  <si>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</si>
  <si>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</si>
  <si>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</si>
  <si>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</si>
  <si>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</si>
  <si>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</si>
  <si>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</si>
  <si>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</si>
  <si>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</si>
  <si>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</si>
  <si>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</si>
  <si>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</si>
  <si>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</si>
  <si>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</si>
  <si>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</si>
  <si>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</si>
  <si>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</si>
  <si>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</si>
  <si>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</si>
  <si>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</si>
  <si>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</si>
  <si>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</si>
  <si>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</si>
  <si>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</si>
  <si>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</si>
  <si>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</si>
  <si>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</si>
  <si>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</si>
  <si>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</si>
  <si>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</si>
  <si>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</si>
  <si>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</si>
  <si>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</si>
  <si>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</si>
  <si>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</si>
  <si>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</si>
  <si>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</si>
  <si>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</si>
  <si>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</si>
  <si>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</si>
  <si>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</si>
  <si>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</si>
  <si>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</si>
  <si>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</si>
  <si>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</si>
  <si>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</si>
  <si>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</si>
  <si>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</si>
  <si>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</si>
  <si>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</si>
  <si>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</si>
  <si>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</si>
  <si>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</si>
  <si>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</si>
  <si>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</si>
  <si>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</si>
  <si>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</si>
  <si>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</si>
  <si>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</si>
  <si>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</si>
  <si>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</si>
  <si>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</si>
  <si>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</si>
  <si>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</si>
  <si>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</si>
  <si>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</si>
  <si>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</si>
  <si>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</si>
  <si>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</si>
  <si>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</si>
  <si>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</si>
  <si>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</si>
  <si>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</si>
  <si>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</si>
  <si>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</si>
  <si>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</si>
  <si>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</si>
  <si>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</si>
  <si>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</si>
  <si>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</si>
  <si>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</si>
  <si>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</si>
  <si>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</si>
  <si>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</si>
  <si>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</si>
  <si>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</si>
  <si>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</si>
  <si>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</si>
  <si>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</si>
  <si>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</si>
  <si>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</si>
  <si>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</si>
  <si>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</si>
  <si>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</si>
  <si>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</si>
  <si>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</si>
  <si>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</si>
  <si>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</si>
  <si>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</si>
  <si>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</si>
  <si>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</si>
  <si>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</si>
  <si>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</si>
  <si>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</si>
  <si>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</si>
  <si>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</si>
  <si>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</si>
  <si>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</si>
  <si>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</si>
  <si>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</si>
  <si>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</si>
  <si>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</si>
  <si>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</si>
  <si>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</si>
  <si>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</si>
  <si>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</si>
  <si>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</si>
  <si>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</si>
  <si>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</si>
  <si>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</si>
  <si>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</si>
  <si>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</si>
  <si>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</si>
  <si>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</si>
  <si>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</si>
  <si>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</si>
  <si>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</si>
  <si>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</si>
  <si>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</si>
  <si>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</si>
  <si>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</si>
  <si>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</si>
  <si>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</si>
  <si>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</si>
  <si>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</si>
  <si>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</si>
  <si>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</si>
  <si>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</si>
  <si>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</si>
  <si>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</si>
  <si>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</si>
  <si>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</si>
  <si>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</si>
  <si>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</si>
  <si>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</si>
  <si>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</si>
  <si>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</si>
  <si>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</si>
  <si>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</si>
  <si>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</si>
  <si>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</si>
  <si>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</si>
  <si>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</si>
  <si>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</si>
  <si>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</si>
  <si>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</si>
  <si>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</si>
  <si>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</si>
  <si>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</si>
  <si>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</si>
  <si>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</si>
  <si>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</si>
  <si>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</si>
  <si>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</si>
  <si>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</si>
  <si>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</si>
  <si>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</si>
  <si>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</si>
  <si>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</si>
  <si>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</si>
  <si>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</si>
  <si>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</si>
  <si>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</si>
  <si>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</si>
  <si>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</si>
  <si>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</si>
  <si>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</si>
  <si>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</si>
  <si>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</si>
  <si>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</si>
  <si>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</si>
  <si>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</si>
  <si>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</si>
  <si>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</si>
  <si>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</si>
  <si>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</si>
  <si>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</si>
  <si>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</si>
  <si>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</si>
  <si>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</si>
  <si>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</si>
  <si>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</si>
  <si>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</si>
  <si>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</si>
  <si>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</si>
  <si>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</si>
  <si>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</si>
  <si>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</si>
  <si>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</si>
  <si>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</si>
  <si>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</si>
  <si>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</si>
  <si>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</si>
  <si>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</si>
  <si>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</si>
  <si>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</si>
  <si>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</si>
  <si>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</si>
  <si>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</si>
  <si>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</si>
  <si>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</si>
  <si>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</si>
  <si>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</si>
  <si>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</si>
  <si>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</si>
  <si>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</si>
  <si>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</si>
  <si>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</si>
  <si>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</si>
  <si>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</si>
  <si>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</si>
  <si>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</si>
  <si>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</si>
  <si>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</si>
  <si>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</si>
  <si>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</si>
  <si>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</si>
  <si>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</si>
  <si>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</si>
  <si>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</si>
  <si>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</si>
  <si>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</si>
  <si>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</si>
  <si>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</si>
  <si>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</si>
  <si>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</si>
  <si>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</si>
  <si>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</si>
  <si>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</si>
  <si>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</si>
  <si>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</si>
  <si>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</si>
  <si>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</si>
  <si>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</si>
  <si>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</si>
  <si>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</si>
  <si>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</si>
  <si>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</si>
  <si>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</si>
  <si>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</si>
  <si>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</si>
  <si>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</si>
  <si>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</si>
  <si>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</si>
  <si>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</si>
  <si>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</si>
  <si>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</si>
  <si>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</si>
  <si>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</si>
  <si>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</si>
  <si>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</si>
  <si>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</si>
  <si>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</si>
  <si>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</si>
  <si>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</si>
  <si>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</si>
  <si>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</si>
  <si>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</si>
  <si>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</si>
  <si>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</si>
  <si>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</si>
  <si>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</si>
  <si>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</si>
  <si>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</si>
  <si>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</si>
  <si>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</si>
  <si>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</si>
  <si>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</si>
  <si>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</si>
  <si>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</si>
  <si>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</si>
  <si>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</si>
  <si>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</si>
  <si>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</si>
  <si>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</si>
  <si>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</si>
  <si>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</si>
  <si>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</si>
  <si>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</si>
  <si>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</si>
  <si>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</si>
  <si>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</si>
  <si>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</si>
  <si>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</si>
  <si>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</si>
  <si>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</si>
  <si>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</si>
  <si>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</si>
  <si>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</si>
  <si>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</si>
  <si>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</si>
  <si>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</si>
  <si>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</si>
  <si>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</si>
  <si>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</si>
  <si>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</si>
  <si>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</si>
  <si>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</si>
  <si>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</si>
  <si>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</si>
  <si>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</si>
  <si>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</si>
  <si>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</si>
  <si>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</si>
  <si>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</si>
  <si>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</si>
  <si>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</si>
  <si>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</si>
  <si>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</si>
  <si>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</si>
  <si>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</si>
  <si>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</si>
  <si>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</si>
  <si>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</si>
  <si>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</si>
  <si>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</si>
  <si>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</si>
  <si>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</si>
  <si>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</si>
  <si>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</si>
  <si>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</si>
  <si>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</si>
  <si>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</si>
  <si>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</si>
  <si>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</si>
  <si>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</si>
  <si>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</si>
  <si>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</si>
  <si>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</si>
  <si>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</si>
  <si>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</si>
  <si>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</si>
  <si>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</si>
  <si>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</si>
  <si>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</si>
  <si>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</si>
  <si>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</si>
  <si>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</si>
  <si>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</si>
  <si>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</si>
  <si>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</si>
  <si>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</si>
  <si>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</si>
  <si>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</si>
  <si>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</si>
  <si>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</si>
  <si>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</si>
  <si>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</si>
  <si>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</si>
  <si>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</si>
  <si>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</si>
  <si>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</si>
  <si>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</si>
  <si>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</si>
  <si>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</si>
  <si>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</si>
  <si>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</si>
  <si>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</si>
  <si>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</si>
  <si>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</si>
  <si>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</si>
  <si>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</si>
  <si>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</si>
  <si>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</si>
  <si>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</si>
  <si>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</si>
  <si>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</si>
  <si>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</si>
  <si>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</si>
  <si>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</si>
  <si>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</si>
  <si>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</si>
  <si>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</si>
  <si>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</si>
  <si>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</si>
  <si>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</si>
  <si>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</si>
  <si>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</si>
  <si>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</si>
  <si>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</si>
  <si>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</si>
  <si>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</si>
  <si>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</si>
  <si>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</si>
  <si>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</si>
  <si>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</si>
  <si>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</si>
  <si>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</si>
  <si>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</si>
  <si>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</si>
  <si>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</si>
  <si>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</si>
  <si>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</si>
  <si>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</si>
  <si>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</si>
  <si>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</si>
  <si>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</si>
  <si>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</si>
  <si>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</si>
  <si>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</si>
  <si>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</si>
  <si>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</si>
  <si>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</si>
  <si>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</si>
  <si>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</si>
  <si>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</si>
  <si>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</si>
  <si>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</si>
  <si>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</si>
  <si>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</si>
  <si>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</si>
  <si>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</si>
  <si>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</si>
  <si>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</si>
  <si>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</si>
  <si>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</si>
  <si>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</si>
  <si>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</si>
  <si>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</si>
  <si>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</si>
  <si>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</si>
  <si>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</si>
  <si>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</si>
  <si>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</si>
  <si>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</si>
  <si>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</si>
  <si>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</si>
  <si>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</si>
  <si>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</si>
  <si>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</si>
  <si>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</si>
  <si>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</si>
  <si>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</si>
  <si>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</si>
  <si>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</si>
  <si>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</si>
  <si>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</si>
  <si>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</si>
  <si>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</si>
  <si>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</si>
  <si>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</si>
  <si>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</si>
  <si>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</si>
  <si>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</si>
  <si>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</si>
  <si>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</si>
  <si>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</si>
  <si>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</si>
  <si>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</si>
  <si>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</si>
  <si>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</si>
  <si>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</si>
  <si>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</si>
  <si>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</si>
  <si>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</si>
  <si>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</si>
  <si>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</si>
  <si>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</si>
  <si>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</si>
  <si>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</si>
  <si>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</si>
  <si>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</si>
  <si>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</si>
  <si>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</si>
  <si>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</si>
  <si>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</si>
  <si>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</si>
  <si>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</si>
  <si>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</si>
  <si>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</si>
  <si>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</si>
  <si>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</si>
  <si>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</si>
  <si>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</si>
  <si>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</si>
  <si>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</si>
  <si>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</si>
  <si>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</si>
  <si>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</si>
  <si>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</si>
  <si>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</si>
  <si>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</si>
  <si>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</si>
  <si>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</si>
  <si>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</si>
  <si>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</si>
  <si>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</si>
  <si>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</si>
  <si>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</si>
  <si>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</si>
  <si>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</si>
  <si>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</si>
  <si>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</si>
  <si>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</si>
  <si>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</si>
  <si>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</si>
  <si>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</si>
  <si>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</si>
  <si>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</si>
  <si>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</si>
  <si>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</si>
  <si>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</si>
  <si>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</si>
  <si>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</si>
  <si>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</si>
  <si>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</si>
  <si>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</si>
  <si>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</si>
  <si>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</si>
  <si>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</si>
  <si>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</si>
  <si>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</si>
  <si>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</si>
  <si>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</si>
  <si>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</si>
  <si>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</si>
  <si>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</si>
  <si>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</si>
  <si>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</si>
  <si>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</si>
  <si>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</si>
  <si>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</si>
  <si>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</si>
  <si>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</si>
  <si>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</si>
  <si>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</si>
  <si>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</si>
  <si>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</si>
  <si>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</si>
  <si>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</si>
  <si>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</si>
  <si>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</si>
  <si>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</si>
  <si>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</si>
  <si>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</si>
  <si>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</si>
  <si>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</si>
  <si>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</si>
  <si>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</si>
  <si>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</si>
  <si>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</si>
  <si>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</si>
  <si>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</si>
  <si>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</si>
  <si>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</si>
  <si>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</si>
  <si>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</si>
  <si>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</si>
  <si>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</si>
  <si>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</si>
  <si>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</si>
  <si>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</si>
  <si>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</si>
  <si>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</si>
  <si>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</si>
  <si>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</si>
  <si>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</si>
  <si>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</si>
  <si>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</si>
  <si>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</si>
  <si>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</si>
  <si>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</si>
  <si>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</si>
  <si>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</si>
  <si>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</si>
  <si>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</si>
  <si>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</si>
  <si>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</si>
  <si>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</si>
  <si>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</si>
  <si>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</si>
  <si>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</si>
  <si>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</si>
  <si>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</si>
  <si>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</si>
  <si>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</si>
  <si>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</si>
  <si>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</si>
  <si>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</si>
  <si>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</si>
  <si>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</si>
  <si>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</si>
  <si>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</si>
  <si>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</si>
  <si>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</si>
  <si>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</si>
  <si>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</si>
  <si>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</si>
  <si>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</si>
  <si>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</si>
  <si>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</si>
  <si>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</si>
  <si>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</si>
  <si>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</si>
  <si>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</si>
  <si>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</si>
  <si>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</si>
  <si>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</si>
  <si>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</si>
  <si>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</si>
  <si>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</si>
  <si>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</si>
  <si>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</si>
  <si>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</si>
  <si>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</si>
  <si>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</si>
  <si>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</si>
  <si>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</si>
  <si>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</si>
  <si>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</si>
  <si>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</si>
  <si>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</si>
  <si>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</si>
  <si>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</si>
  <si>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</si>
  <si>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</si>
  <si>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</si>
  <si>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</si>
  <si>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</si>
  <si>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</si>
  <si>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</si>
  <si>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</si>
  <si>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</si>
  <si>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</si>
  <si>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</si>
  <si>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</si>
  <si>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</si>
  <si>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</si>
  <si>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</si>
  <si>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</si>
  <si>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</si>
  <si>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</si>
  <si>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</si>
  <si>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</si>
  <si>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</si>
  <si>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</si>
  <si>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</si>
  <si>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</si>
  <si>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</si>
  <si>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</si>
  <si>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</si>
  <si>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</si>
  <si>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</si>
  <si>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</si>
  <si>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</si>
  <si>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</si>
  <si>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</si>
  <si>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</si>
  <si>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</si>
  <si>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</si>
  <si>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</si>
  <si>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</si>
  <si>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</si>
  <si>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</si>
  <si>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</si>
  <si>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</si>
  <si>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</si>
  <si>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</si>
  <si>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</si>
  <si>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</si>
  <si>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</si>
  <si>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</si>
  <si>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</si>
  <si>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</si>
  <si>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</si>
  <si>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</si>
  <si>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</si>
  <si>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</si>
  <si>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</si>
  <si>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</si>
  <si>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</si>
  <si>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</si>
  <si>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</si>
  <si>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</si>
  <si>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</si>
  <si>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</si>
  <si>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</si>
  <si>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</si>
  <si>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</si>
  <si>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</si>
  <si>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</si>
  <si>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</si>
  <si>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</si>
  <si>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</si>
  <si>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</si>
  <si>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</si>
  <si>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</si>
  <si>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</si>
  <si>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</si>
  <si>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</si>
  <si>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</si>
  <si>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</si>
  <si>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</si>
  <si>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</si>
  <si>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</si>
  <si>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</si>
  <si>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</si>
  <si>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</si>
  <si>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</si>
  <si>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</si>
  <si>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</si>
  <si>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</si>
  <si>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</si>
  <si>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</si>
  <si>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</si>
  <si>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</si>
  <si>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</si>
  <si>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</si>
  <si>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</si>
  <si>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</si>
  <si>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</si>
  <si>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</si>
  <si>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</si>
  <si>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</si>
  <si>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</si>
  <si>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</si>
  <si>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</si>
  <si>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</si>
  <si>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</si>
  <si>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</si>
  <si>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</si>
  <si>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</si>
  <si>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</si>
  <si>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</si>
  <si>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</si>
  <si>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</si>
  <si>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</si>
  <si>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</si>
  <si>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</si>
  <si>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</si>
  <si>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</si>
  <si>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</si>
  <si>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</si>
  <si>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</si>
  <si>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</si>
  <si>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</si>
  <si>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</si>
  <si>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</si>
  <si>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</si>
  <si>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</si>
  <si>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</si>
  <si>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</si>
  <si>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</si>
  <si>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</si>
  <si>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</si>
  <si>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</si>
  <si>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</si>
  <si>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</si>
  <si>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</si>
  <si>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</si>
  <si>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</si>
  <si>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</si>
  <si>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</si>
  <si>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</si>
  <si>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</si>
  <si>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</si>
  <si>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</si>
  <si>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</si>
  <si>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</si>
  <si>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</si>
  <si>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</si>
  <si>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</si>
  <si>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</si>
  <si>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</si>
  <si>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</si>
  <si>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</si>
  <si>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</si>
  <si>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</si>
  <si>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</si>
  <si>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</si>
  <si>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</si>
  <si>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</si>
  <si>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</si>
  <si>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</si>
  <si>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</si>
  <si>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</si>
  <si>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</si>
  <si>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</si>
  <si>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</si>
  <si>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</si>
  <si>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</si>
  <si>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</si>
  <si>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</si>
  <si>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</si>
  <si>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</si>
  <si>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</si>
  <si>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</si>
  <si>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</si>
  <si>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</si>
  <si>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</si>
  <si>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</si>
  <si>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</si>
  <si>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</si>
  <si>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</si>
  <si>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</si>
  <si>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</si>
  <si>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</si>
  <si>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</si>
  <si>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</si>
  <si>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</si>
  <si>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</si>
  <si>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</si>
  <si>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</si>
  <si>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</si>
  <si>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</si>
  <si>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</si>
  <si>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</si>
  <si>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</si>
  <si>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</si>
  <si>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</si>
  <si>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</si>
  <si>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</si>
  <si>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</si>
  <si>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</si>
  <si>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</si>
  <si>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</si>
  <si>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</si>
  <si>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</si>
  <si>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</si>
  <si>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</si>
  <si>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</si>
  <si>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</si>
  <si>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</si>
  <si>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</si>
  <si>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</si>
  <si>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</si>
  <si>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</si>
  <si>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</si>
  <si>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</si>
  <si>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</si>
  <si>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</si>
  <si>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</si>
  <si>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</si>
  <si>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</si>
  <si>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</si>
  <si>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</si>
  <si>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</si>
  <si>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</si>
  <si>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</si>
  <si>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</si>
  <si>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</si>
  <si>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</si>
  <si>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</si>
  <si>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</si>
  <si>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</si>
  <si>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</si>
  <si>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</si>
  <si>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</si>
  <si>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</si>
  <si>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</si>
  <si>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</si>
  <si>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</si>
  <si>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</si>
  <si>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</si>
  <si>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</si>
  <si>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</si>
  <si>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</si>
  <si>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</si>
  <si>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</si>
  <si>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</si>
  <si>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</si>
  <si>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</si>
  <si>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</si>
  <si>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</si>
  <si>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</si>
  <si>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</si>
  <si>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</si>
  <si>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</si>
  <si>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</si>
  <si>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</si>
  <si>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</si>
  <si>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</si>
  <si>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</si>
  <si>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</si>
  <si>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</si>
  <si>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</si>
  <si>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</si>
  <si>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</si>
  <si>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</si>
  <si>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</si>
  <si>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</si>
  <si>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</si>
  <si>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</si>
  <si>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</si>
  <si>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</si>
  <si>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</si>
  <si>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</si>
  <si>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</si>
  <si>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</si>
  <si>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</si>
  <si>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</si>
  <si>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</si>
  <si>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</si>
  <si>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</si>
  <si>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</si>
  <si>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</si>
  <si>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</si>
  <si>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</si>
  <si>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</si>
  <si>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</si>
  <si>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</si>
  <si>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</si>
  <si>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</si>
  <si>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</si>
  <si>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</si>
  <si>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</si>
  <si>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</si>
  <si>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</si>
  <si>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</si>
  <si>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</si>
  <si>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</si>
  <si>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</si>
  <si>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</si>
  <si>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</si>
  <si>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</si>
  <si>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</si>
  <si>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</si>
  <si>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</si>
  <si>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</si>
  <si>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</si>
  <si>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</si>
  <si>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</si>
  <si>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</si>
  <si>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</si>
  <si>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</si>
  <si>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</si>
  <si>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</si>
  <si>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</si>
  <si>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</si>
  <si>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</si>
  <si>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</si>
  <si>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</si>
  <si>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</si>
  <si>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</si>
  <si>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</si>
  <si>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</si>
  <si>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</si>
  <si>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</si>
  <si>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</si>
  <si>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</si>
  <si>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</si>
  <si>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</si>
  <si>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</si>
  <si>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</si>
  <si>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</si>
  <si>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</si>
  <si>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</si>
  <si>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</si>
  <si>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</si>
  <si>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</si>
  <si>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</si>
  <si>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</si>
  <si>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</si>
  <si>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</si>
  <si>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</si>
  <si>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</si>
  <si>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</si>
  <si>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</si>
  <si>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</si>
  <si>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</si>
  <si>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</si>
  <si>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</si>
  <si>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</si>
  <si>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</si>
  <si>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</si>
  <si>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</si>
  <si>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</si>
  <si>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</si>
  <si>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</si>
  <si>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</si>
  <si>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</si>
  <si>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</si>
  <si>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</si>
  <si>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</si>
  <si>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</si>
  <si>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</si>
  <si>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</si>
  <si>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</si>
  <si>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</si>
  <si>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</si>
  <si>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</si>
  <si>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</si>
  <si>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</si>
  <si>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</si>
  <si>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</si>
  <si>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</si>
  <si>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</si>
  <si>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</si>
  <si>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</si>
  <si>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</si>
  <si>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</si>
  <si>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</si>
  <si>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</si>
  <si>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</si>
  <si>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</si>
  <si>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</si>
  <si>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</si>
  <si>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</si>
  <si>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</si>
  <si>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</si>
  <si>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</si>
  <si>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</si>
  <si>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</si>
  <si>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</si>
  <si>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</si>
  <si>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</si>
  <si>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</si>
  <si>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</si>
  <si>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</si>
  <si>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</si>
  <si>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</si>
  <si>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</si>
  <si>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</si>
  <si>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</si>
  <si>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</si>
  <si>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</si>
  <si>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</si>
  <si>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</si>
  <si>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</si>
  <si>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</si>
  <si>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</si>
  <si>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</si>
  <si>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</si>
  <si>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</si>
  <si>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</si>
  <si>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</si>
  <si>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</si>
  <si>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</si>
  <si>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</si>
  <si>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</si>
  <si>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</si>
  <si>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</si>
  <si>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</si>
  <si>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</si>
  <si>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</si>
  <si>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</si>
  <si>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</si>
  <si>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</si>
  <si>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</si>
  <si>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</si>
  <si>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</si>
  <si>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</si>
  <si>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</si>
  <si>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</si>
  <si>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</si>
  <si>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</si>
  <si>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</si>
  <si>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</si>
  <si>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</si>
  <si>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</si>
  <si>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</si>
  <si>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</si>
  <si>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</si>
  <si>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</si>
  <si>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</si>
  <si>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</si>
  <si>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</si>
  <si>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</si>
  <si>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</si>
  <si>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</si>
  <si>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</si>
  <si>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</si>
  <si>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</si>
  <si>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</si>
  <si>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</si>
  <si>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</si>
  <si>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</si>
  <si>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</si>
  <si>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</si>
  <si>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</si>
  <si>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</si>
  <si>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</si>
  <si>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</si>
  <si>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</si>
  <si>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</si>
  <si>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</si>
  <si>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</si>
  <si>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</si>
  <si>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</si>
  <si>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</si>
  <si>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</si>
  <si>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</si>
  <si>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</si>
  <si>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</si>
  <si>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</si>
  <si>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</si>
  <si>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</si>
  <si>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</si>
  <si>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</si>
  <si>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</si>
  <si>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</si>
  <si>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</si>
  <si>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</si>
  <si>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</si>
  <si>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</si>
  <si>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</si>
  <si>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</si>
  <si>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</si>
  <si>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</si>
  <si>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</si>
  <si>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</si>
  <si>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</si>
  <si>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</si>
  <si>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</si>
  <si>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</si>
  <si>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</si>
  <si>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</si>
  <si>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</si>
  <si>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</si>
  <si>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</si>
  <si>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</si>
  <si>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</si>
  <si>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</si>
  <si>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</si>
  <si>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</si>
  <si>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</si>
  <si>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</si>
  <si>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</si>
  <si>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</si>
  <si>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</si>
  <si>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</si>
  <si>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</si>
  <si>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</si>
  <si>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</si>
  <si>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</si>
  <si>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</si>
  <si>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</si>
  <si>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</si>
  <si>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</si>
  <si>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</si>
  <si>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</si>
  <si>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</si>
  <si>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</si>
  <si>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</si>
  <si>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</si>
  <si>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</si>
  <si>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</si>
  <si>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</si>
  <si>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</si>
  <si>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</si>
  <si>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</si>
  <si>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</si>
  <si>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</si>
  <si>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</si>
  <si>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</si>
  <si>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</si>
  <si>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</si>
  <si>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</si>
  <si>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</si>
  <si>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</si>
  <si>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</si>
  <si>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</si>
  <si>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</si>
  <si>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</si>
  <si>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</si>
  <si>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</si>
  <si>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</si>
  <si>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</si>
  <si>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</si>
  <si>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</si>
  <si>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</si>
  <si>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</si>
  <si>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</si>
  <si>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</si>
  <si>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</si>
  <si>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</si>
  <si>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</si>
  <si>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</si>
  <si>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</si>
  <si>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</si>
  <si>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</si>
  <si>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</si>
  <si>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</si>
  <si>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</si>
  <si>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</si>
  <si>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</si>
  <si>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</si>
  <si>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</si>
  <si>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</si>
  <si>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</si>
  <si>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</si>
  <si>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</si>
  <si>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</si>
  <si>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</si>
  <si>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</si>
  <si>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</si>
  <si>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</si>
  <si>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</si>
  <si>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</si>
  <si>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</si>
  <si>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</si>
  <si>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</si>
  <si>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</si>
  <si>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</si>
  <si>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</si>
  <si>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</si>
  <si>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</si>
  <si>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</si>
  <si>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</si>
  <si>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</si>
  <si>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</si>
  <si>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</si>
  <si>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</si>
  <si>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</si>
  <si>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</si>
  <si>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</si>
  <si>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</si>
  <si>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</si>
  <si>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</si>
  <si>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</si>
  <si>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</si>
  <si>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</si>
  <si>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</si>
  <si>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</si>
  <si>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</si>
  <si>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</si>
  <si>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</si>
  <si>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</si>
  <si>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</si>
  <si>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</si>
  <si>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</si>
  <si>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</si>
  <si>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</si>
  <si>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</si>
  <si>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</si>
  <si>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</si>
  <si>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</si>
  <si>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</si>
  <si>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</si>
  <si>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</si>
  <si>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</si>
  <si>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</si>
  <si>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</si>
  <si>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</si>
  <si>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</si>
  <si>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</si>
  <si>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</si>
  <si>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</si>
  <si>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</si>
  <si>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</si>
  <si>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</si>
  <si>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</si>
  <si>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</si>
  <si>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</si>
  <si>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</si>
  <si>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</si>
  <si>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</si>
  <si>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</si>
  <si>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</si>
  <si>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</si>
  <si>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</si>
  <si>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</si>
  <si>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</si>
  <si>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</si>
  <si>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</si>
  <si>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</si>
  <si>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</si>
  <si>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</si>
  <si>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</si>
  <si>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</si>
  <si>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</si>
  <si>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</si>
  <si>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</si>
  <si>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</si>
  <si>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</si>
  <si>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</si>
  <si>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</si>
  <si>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</si>
  <si>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</si>
  <si>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</si>
  <si>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</si>
  <si>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</si>
  <si>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</si>
  <si>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</si>
  <si>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</si>
  <si>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</si>
  <si>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</si>
  <si>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</si>
  <si>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</si>
  <si>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</si>
  <si>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</si>
  <si>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</si>
  <si>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</si>
  <si>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</si>
  <si>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</si>
  <si>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</si>
  <si>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</si>
  <si>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</si>
  <si>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</si>
  <si>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</si>
  <si>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</si>
  <si>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</si>
  <si>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</si>
  <si>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</si>
  <si>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</si>
  <si>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</si>
  <si>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</si>
  <si>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</si>
  <si>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</si>
  <si>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</si>
  <si>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</si>
  <si>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</si>
  <si>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</si>
  <si>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</si>
  <si>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</si>
  <si>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</si>
  <si>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</si>
  <si>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</si>
  <si>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</si>
  <si>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</si>
  <si>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</si>
  <si>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</si>
  <si>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</si>
  <si>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</si>
  <si>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</si>
  <si>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</si>
  <si>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</si>
  <si>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</si>
  <si>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</si>
  <si>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</si>
  <si>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</si>
  <si>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</si>
  <si>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</si>
  <si>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</si>
  <si>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</si>
  <si>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</si>
  <si>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</si>
  <si>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</si>
  <si>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</si>
  <si>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</si>
  <si>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</si>
  <si>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</si>
  <si>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</si>
  <si>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</si>
  <si>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</si>
  <si>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</si>
  <si>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</si>
  <si>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</si>
  <si>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</si>
  <si>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</si>
  <si>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</si>
  <si>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</si>
  <si>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</si>
  <si>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</si>
  <si>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</si>
  <si>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</si>
  <si>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</si>
  <si>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</si>
  <si>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</si>
  <si>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</si>
  <si>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</si>
  <si>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</si>
  <si>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</si>
  <si>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</si>
  <si>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</si>
  <si>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</si>
  <si>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</si>
  <si>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</si>
  <si>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</si>
  <si>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</si>
  <si>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</si>
  <si>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</si>
  <si>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</si>
  <si>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</si>
  <si>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</si>
  <si>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</si>
  <si>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</si>
  <si>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</si>
  <si>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</si>
  <si>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</si>
  <si>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</si>
  <si>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</si>
  <si>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</si>
  <si>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</si>
  <si>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</si>
  <si>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</si>
  <si>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</si>
  <si>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</si>
  <si>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</si>
  <si>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</si>
  <si>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</si>
  <si>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</si>
  <si>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</si>
  <si>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</si>
  <si>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</si>
  <si>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</si>
  <si>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</si>
  <si>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</si>
  <si>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</si>
  <si>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</si>
  <si>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</si>
  <si>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</si>
  <si>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</si>
  <si>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</si>
  <si>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</si>
  <si>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</si>
  <si>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</si>
  <si>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</si>
  <si>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</si>
  <si>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</si>
  <si>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</si>
  <si>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</si>
  <si>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</si>
  <si>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</si>
  <si>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</si>
  <si>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</si>
  <si>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</si>
  <si>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</si>
  <si>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</si>
  <si>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</si>
  <si>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</si>
  <si>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</si>
  <si>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</si>
  <si>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</si>
  <si>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</si>
  <si>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</si>
  <si>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</si>
  <si>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</si>
  <si>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</si>
  <si>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</si>
  <si>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</si>
  <si>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</si>
  <si>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</si>
  <si>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</si>
  <si>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</si>
  <si>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</si>
  <si>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</si>
  <si>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</si>
  <si>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</si>
  <si>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</si>
  <si>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</si>
  <si>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</si>
  <si>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</si>
  <si>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</si>
  <si>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</si>
  <si>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</si>
  <si>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</si>
  <si>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</si>
  <si>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</si>
  <si>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</si>
  <si>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</si>
  <si>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</si>
  <si>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</si>
  <si>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</si>
  <si>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</si>
  <si>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</si>
  <si>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</si>
  <si>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</si>
  <si>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</si>
  <si>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</si>
  <si>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</si>
  <si>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</si>
  <si>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</si>
  <si>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</si>
  <si>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</si>
  <si>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</si>
  <si>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</si>
  <si>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</si>
  <si>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</si>
  <si>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</si>
  <si>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</si>
  <si>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</si>
  <si>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</si>
  <si>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</si>
  <si>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</si>
  <si>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</si>
  <si>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</si>
  <si>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</si>
  <si>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</si>
  <si>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</si>
  <si>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</si>
  <si>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</si>
  <si>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</si>
  <si>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</si>
  <si>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</si>
  <si>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</si>
  <si>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</si>
  <si>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</si>
  <si>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</si>
  <si>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</si>
  <si>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</si>
  <si>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</si>
  <si>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</si>
  <si>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</si>
  <si>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</si>
  <si>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</si>
  <si>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</si>
  <si>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</si>
  <si>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</si>
  <si>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</si>
  <si>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</si>
  <si>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</si>
  <si>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</si>
  <si>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</si>
  <si>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</si>
  <si>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</si>
  <si>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</si>
  <si>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</si>
  <si>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</si>
  <si>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</si>
  <si>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</si>
  <si>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</si>
  <si>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</si>
  <si>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</si>
  <si>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</si>
  <si>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</si>
  <si>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</si>
  <si>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</si>
  <si>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</si>
  <si>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</si>
  <si>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</si>
  <si>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</si>
  <si>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</si>
  <si>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</si>
  <si>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</si>
  <si>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</si>
  <si>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</si>
  <si>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</si>
  <si>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</si>
  <si>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</si>
  <si>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</si>
  <si>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</si>
  <si>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</si>
  <si>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</si>
  <si>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</si>
  <si>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</si>
  <si>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</si>
  <si>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</si>
  <si>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</si>
  <si>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</si>
  <si>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</si>
  <si>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</si>
  <si>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</si>
  <si>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</si>
  <si>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</si>
  <si>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</si>
  <si>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</si>
  <si>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</si>
  <si>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</si>
  <si>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</si>
  <si>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</si>
  <si>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</si>
  <si>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</si>
  <si>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</si>
  <si>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</si>
  <si>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</si>
  <si>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</si>
  <si>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</si>
  <si>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</si>
  <si>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</si>
  <si>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</si>
  <si>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</si>
  <si>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</si>
  <si>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</si>
  <si>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</si>
  <si>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</si>
  <si>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</si>
  <si>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</si>
  <si>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</si>
  <si>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</si>
  <si>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</si>
  <si>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</si>
  <si>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</si>
  <si>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</si>
  <si>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</si>
  <si>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</si>
  <si>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</si>
  <si>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</si>
  <si>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</si>
  <si>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</si>
  <si>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</si>
  <si>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</si>
  <si>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</si>
  <si>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</si>
  <si>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</si>
  <si>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</si>
  <si>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</si>
  <si>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</si>
  <si>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</si>
  <si>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</si>
  <si>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</si>
  <si>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</si>
  <si>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</si>
  <si>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</si>
  <si>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</si>
  <si>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</si>
  <si>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</si>
  <si>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</si>
  <si>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</si>
  <si>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</si>
  <si>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</si>
  <si>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</si>
  <si>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</si>
  <si>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</si>
  <si>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</si>
  <si>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</si>
  <si>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</si>
  <si>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</si>
  <si>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</si>
  <si>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</si>
  <si>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</si>
  <si>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</si>
  <si>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</si>
  <si>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</si>
  <si>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</si>
  <si>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</si>
  <si>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</si>
  <si>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</si>
  <si>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</si>
  <si>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</si>
  <si>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</si>
  <si>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</si>
  <si>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</si>
  <si>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</si>
  <si>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</si>
  <si>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</si>
  <si>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</si>
  <si>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</si>
  <si>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</si>
  <si>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</si>
  <si>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</si>
  <si>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</si>
  <si>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</si>
  <si>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</si>
  <si>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</si>
  <si>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</si>
  <si>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</si>
  <si>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</si>
  <si>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</si>
  <si>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</si>
  <si>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</si>
  <si>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</si>
  <si>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</si>
  <si>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</si>
  <si>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</si>
  <si>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</si>
  <si>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</si>
  <si>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</si>
  <si>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</si>
  <si>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</si>
  <si>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</si>
  <si>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</si>
  <si>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</si>
  <si>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</si>
  <si>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</si>
  <si>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</si>
  <si>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</si>
  <si>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</si>
  <si>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</si>
  <si>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</si>
  <si>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</si>
  <si>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</si>
  <si>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</si>
  <si>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</si>
  <si>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</si>
  <si>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</si>
  <si>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</si>
  <si>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</si>
  <si>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</si>
  <si>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</si>
  <si>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</si>
  <si>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</si>
  <si>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</si>
  <si>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</si>
  <si>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</si>
  <si>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</si>
  <si>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</si>
  <si>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</si>
  <si>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</si>
  <si>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</si>
  <si>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</si>
  <si>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</si>
  <si>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</si>
  <si>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</si>
  <si>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</si>
  <si>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</si>
  <si>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</si>
  <si>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</si>
  <si>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</si>
  <si>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</si>
  <si>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</si>
  <si>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</si>
  <si>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</si>
  <si>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</si>
  <si>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</si>
  <si>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</si>
  <si>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</si>
  <si>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</si>
  <si>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</si>
  <si>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</si>
  <si>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</si>
  <si>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</si>
  <si>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</si>
  <si>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</si>
  <si>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</si>
  <si>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</si>
  <si>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</si>
  <si>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</si>
  <si>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</si>
  <si>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</si>
  <si>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</si>
  <si>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</si>
  <si>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</si>
  <si>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</si>
  <si>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</si>
  <si>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</si>
  <si>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</si>
  <si>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</si>
  <si>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</si>
  <si>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</si>
  <si>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</si>
  <si>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</si>
  <si>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</si>
  <si>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</si>
  <si>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</si>
  <si>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</si>
  <si>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</si>
  <si>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</si>
  <si>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</si>
  <si>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</si>
  <si>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</si>
  <si>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</si>
  <si>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</si>
  <si>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</si>
  <si>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</si>
  <si>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</si>
  <si>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</si>
  <si>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</si>
  <si>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</si>
  <si>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</si>
  <si>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</si>
  <si>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</si>
  <si>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</si>
  <si>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</si>
  <si>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</si>
  <si>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</si>
  <si>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</si>
  <si>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</si>
  <si>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</si>
  <si>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</si>
  <si>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</si>
  <si>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</si>
  <si>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</si>
  <si>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</si>
  <si>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</si>
  <si>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</si>
  <si>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</si>
  <si>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</si>
  <si>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</si>
  <si>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</si>
  <si>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</si>
  <si>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</si>
  <si>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</si>
  <si>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</si>
  <si>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</si>
  <si>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</si>
  <si>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</si>
  <si>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</si>
  <si>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</si>
  <si>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</si>
  <si>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</si>
  <si>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</si>
  <si>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</si>
  <si>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</si>
  <si>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</si>
  <si>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</si>
  <si>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</si>
  <si>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</si>
  <si>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</si>
  <si>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</si>
  <si>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</si>
  <si>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</si>
  <si>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</si>
  <si>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</si>
  <si>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</si>
  <si>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</si>
  <si>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</si>
  <si>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</si>
  <si>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</si>
  <si>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</si>
  <si>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</si>
  <si>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</si>
  <si>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</si>
  <si>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</si>
  <si>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</si>
  <si>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</si>
  <si>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</si>
  <si>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</si>
  <si>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</si>
  <si>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</si>
  <si>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</si>
  <si>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</si>
  <si>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</si>
  <si>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</si>
  <si>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</si>
  <si>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</si>
  <si>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</si>
  <si>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</si>
  <si>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</si>
  <si>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</si>
  <si>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</si>
  <si>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</si>
  <si>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</si>
  <si>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</si>
  <si>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</si>
  <si>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</si>
  <si>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</si>
  <si>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</si>
  <si>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</si>
  <si>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</si>
  <si>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</si>
  <si>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</si>
  <si>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</si>
  <si>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</si>
  <si>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</si>
  <si>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</si>
  <si>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</si>
  <si>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</si>
  <si>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</si>
  <si>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</si>
  <si>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</si>
  <si>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</si>
  <si>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</si>
  <si>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</si>
  <si>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</si>
  <si>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</si>
  <si>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</si>
  <si>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</si>
  <si>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</si>
  <si>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</si>
  <si>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</si>
  <si>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</si>
  <si>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</si>
  <si>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</si>
  <si>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</si>
  <si>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</si>
  <si>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</si>
  <si>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</si>
  <si>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</si>
  <si>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</si>
  <si>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</si>
  <si>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</si>
  <si>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</si>
  <si>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</si>
  <si>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</si>
  <si>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</si>
  <si>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</si>
  <si>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</si>
  <si>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</si>
  <si>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</si>
  <si>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</si>
  <si>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</si>
  <si>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</si>
  <si>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</si>
  <si>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</si>
  <si>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</si>
  <si>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</si>
  <si>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</si>
  <si>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</si>
  <si>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</si>
  <si>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</si>
  <si>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</si>
  <si>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</si>
  <si>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</si>
  <si>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</si>
  <si>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</si>
  <si>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</si>
  <si>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</si>
  <si>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</si>
  <si>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</si>
  <si>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</si>
  <si>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</si>
  <si>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</si>
  <si>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</si>
  <si>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</si>
  <si>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</si>
  <si>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</si>
  <si>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</si>
  <si>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</si>
  <si>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</si>
  <si>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</si>
  <si>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</si>
  <si>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</si>
  <si>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</si>
  <si>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</si>
  <si>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</si>
  <si>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</si>
  <si>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</si>
  <si>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</si>
  <si>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</si>
  <si>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</si>
  <si>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</si>
  <si>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</si>
  <si>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</si>
  <si>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</si>
  <si>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</si>
  <si>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</si>
  <si>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</si>
  <si>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</si>
  <si>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</si>
  <si>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</si>
  <si>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</si>
  <si>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</si>
  <si>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</si>
  <si>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</si>
  <si>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</si>
  <si>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</si>
  <si>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</si>
  <si>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</si>
  <si>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</si>
  <si>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</si>
  <si>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</si>
  <si>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</si>
  <si>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</si>
  <si>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</si>
  <si>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</si>
  <si>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</si>
  <si>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</si>
  <si>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</si>
  <si>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</si>
  <si>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</si>
  <si>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</si>
  <si>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</si>
  <si>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</si>
  <si>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</si>
  <si>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</si>
  <si>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</si>
  <si>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</si>
  <si>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</si>
  <si>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</si>
  <si>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</si>
  <si>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</si>
  <si>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</si>
  <si>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</si>
  <si>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</si>
  <si>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</si>
  <si>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</si>
  <si>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</si>
  <si>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</si>
  <si>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</si>
  <si>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</si>
  <si>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</si>
  <si>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</si>
  <si>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</si>
  <si>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</si>
  <si>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</si>
  <si>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</si>
  <si>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</si>
  <si>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</si>
  <si>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</si>
  <si>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</si>
  <si>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</si>
  <si>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</si>
  <si>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</si>
  <si>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</si>
  <si>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</si>
  <si>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</si>
  <si>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</si>
  <si>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</si>
  <si>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</si>
  <si>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</si>
  <si>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</si>
  <si>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</si>
  <si>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</si>
  <si>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</si>
  <si>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</si>
  <si>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</si>
  <si>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</si>
  <si>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</si>
  <si>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</si>
  <si>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</si>
  <si>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</si>
  <si>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</si>
  <si>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</si>
  <si>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</si>
  <si>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</si>
  <si>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</si>
  <si>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</si>
  <si>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</si>
  <si>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</si>
  <si>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</si>
  <si>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</si>
  <si>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</si>
  <si>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</si>
  <si>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</si>
  <si>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</si>
  <si>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</si>
  <si>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</si>
  <si>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</si>
  <si>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</si>
  <si>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</si>
  <si>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</si>
  <si>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</si>
  <si>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</si>
  <si>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</si>
  <si>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</si>
  <si>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</si>
  <si>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</si>
  <si>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</si>
  <si>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</si>
  <si>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</si>
  <si>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</si>
  <si>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</si>
  <si>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</si>
  <si>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</si>
  <si>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</si>
  <si>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</si>
  <si>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</si>
  <si>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</si>
  <si>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</si>
  <si>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</si>
  <si>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</si>
  <si>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</si>
  <si>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</si>
  <si>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</si>
  <si>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</si>
  <si>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</si>
  <si>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</si>
  <si>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</si>
  <si>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</si>
  <si>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</si>
  <si>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</si>
  <si>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</si>
  <si>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</si>
  <si>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</si>
  <si>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</si>
  <si>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</si>
  <si>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</si>
  <si>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</si>
  <si>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</si>
  <si>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</si>
  <si>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</si>
  <si>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</si>
  <si>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</si>
  <si>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</si>
  <si>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</si>
  <si>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</si>
  <si>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</si>
  <si>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</si>
  <si>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</si>
  <si>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</si>
  <si>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</si>
  <si>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</si>
  <si>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</si>
  <si>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</si>
  <si>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</si>
  <si>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</si>
  <si>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</si>
  <si>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</si>
  <si>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</si>
  <si>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</si>
  <si>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</si>
  <si>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</si>
  <si>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</si>
  <si>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</si>
  <si>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</si>
  <si>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</si>
  <si>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</si>
  <si>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</si>
  <si>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</si>
  <si>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</si>
  <si>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</si>
  <si>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</si>
  <si>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</si>
  <si>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</si>
  <si>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</si>
  <si>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</si>
  <si>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</si>
  <si>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</si>
  <si>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</si>
  <si>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</si>
  <si>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</si>
  <si>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</si>
  <si>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</si>
  <si>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</si>
  <si>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</si>
  <si>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</si>
  <si>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</si>
  <si>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</si>
  <si>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</si>
  <si>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</si>
  <si>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</si>
  <si>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</si>
  <si>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</si>
  <si>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</si>
  <si>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</si>
  <si>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</si>
  <si>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</si>
  <si>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</si>
  <si>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</si>
  <si>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</si>
  <si>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</si>
  <si>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</si>
  <si>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</si>
  <si>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</si>
  <si>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</si>
  <si>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</si>
  <si>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</si>
  <si>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</si>
  <si>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</si>
  <si>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</si>
  <si>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</si>
  <si>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</si>
  <si>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</si>
  <si>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</si>
  <si>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</si>
  <si>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</si>
  <si>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</si>
  <si>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</si>
  <si>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</si>
  <si>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</si>
  <si>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</si>
  <si>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</si>
  <si>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</si>
  <si>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</si>
  <si>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</si>
  <si>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</si>
  <si>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</si>
  <si>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</si>
  <si>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</si>
  <si>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</si>
  <si>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</si>
  <si>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</si>
  <si>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</si>
  <si>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</si>
  <si>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</si>
  <si>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</si>
  <si>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</si>
  <si>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</si>
  <si>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</si>
  <si>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</si>
  <si>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</si>
  <si>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</si>
  <si>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</si>
  <si>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</si>
  <si>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</si>
  <si>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</si>
  <si>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</si>
  <si>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</si>
  <si>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</si>
  <si>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</si>
  <si>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</si>
  <si>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</si>
  <si>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</si>
  <si>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</si>
  <si>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</si>
  <si>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</si>
  <si>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</si>
  <si>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</si>
  <si>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</si>
  <si>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</si>
  <si>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</si>
  <si>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</si>
  <si>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</si>
  <si>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</si>
  <si>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</si>
  <si>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</si>
  <si>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</si>
  <si>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</si>
  <si>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</si>
  <si>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</si>
  <si>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</si>
  <si>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</si>
  <si>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</si>
  <si>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</si>
  <si>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</si>
  <si>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</si>
  <si>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</si>
  <si>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</si>
  <si>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</si>
  <si>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</si>
  <si>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</si>
  <si>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</si>
  <si>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</si>
  <si>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</si>
  <si>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</si>
  <si>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</si>
  <si>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</si>
  <si>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</si>
  <si>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</si>
  <si>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</si>
  <si>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</si>
  <si>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</si>
  <si>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</si>
  <si>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</si>
  <si>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</si>
  <si>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</si>
  <si>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</si>
  <si>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</si>
  <si>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</si>
  <si>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</si>
  <si>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</si>
  <si>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</si>
  <si>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</si>
  <si>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</si>
  <si>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</si>
  <si>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</si>
  <si>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</si>
  <si>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</si>
  <si>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</si>
  <si>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</si>
  <si>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</si>
  <si>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</si>
  <si>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</si>
  <si>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</si>
  <si>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</si>
  <si>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</si>
  <si>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</si>
  <si>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</si>
  <si>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</si>
  <si>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</si>
  <si>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</si>
  <si>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</si>
  <si>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</si>
  <si>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</si>
  <si>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</si>
  <si>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</si>
  <si>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</si>
  <si>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</si>
  <si>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</si>
  <si>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</si>
  <si>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</si>
  <si>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</si>
  <si>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</si>
  <si>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</si>
  <si>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</si>
  <si>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</si>
  <si>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</si>
  <si>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</si>
  <si>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</si>
  <si>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</si>
  <si>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</si>
  <si>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</si>
  <si>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</si>
  <si>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</si>
  <si>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</si>
  <si>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</si>
  <si>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</si>
  <si>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</si>
  <si>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</si>
  <si>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</si>
  <si>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</si>
  <si>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</si>
  <si>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</si>
  <si>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</si>
  <si>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</si>
  <si>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</si>
  <si>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</si>
  <si>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</si>
  <si>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</si>
  <si>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</si>
  <si>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</si>
  <si>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</si>
  <si>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</si>
  <si>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</si>
  <si>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</si>
  <si>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</si>
  <si>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</si>
  <si>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</si>
  <si>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</si>
  <si>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</si>
  <si>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</si>
  <si>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</si>
  <si>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</si>
  <si>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</si>
  <si>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</si>
  <si>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</si>
  <si>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</si>
  <si>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</si>
  <si>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</si>
  <si>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</si>
  <si>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</si>
  <si>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</si>
  <si>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</si>
  <si>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</si>
  <si>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</si>
  <si>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</si>
  <si>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</si>
  <si>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</si>
  <si>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</si>
  <si>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</si>
  <si>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</si>
  <si>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</si>
  <si>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</si>
  <si>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</si>
  <si>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</si>
  <si>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</si>
  <si>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</si>
  <si>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</si>
  <si>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</si>
  <si>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</si>
  <si>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</si>
  <si>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</si>
  <si>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</si>
  <si>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</si>
  <si>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</si>
  <si>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</si>
  <si>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</si>
  <si>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</si>
  <si>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</si>
  <si>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</si>
  <si>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</si>
  <si>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</si>
  <si>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</si>
  <si>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</si>
  <si>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</si>
  <si>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</si>
  <si>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</si>
  <si>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</si>
  <si>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</si>
  <si>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</si>
  <si>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</si>
  <si>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</si>
  <si>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</si>
  <si>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</si>
  <si>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</si>
  <si>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</si>
  <si>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</si>
  <si>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</si>
  <si>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</si>
  <si>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</si>
  <si>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</si>
  <si>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</si>
  <si>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</si>
  <si>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</si>
  <si>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</si>
  <si>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</si>
  <si>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</si>
  <si>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</si>
  <si>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</si>
  <si>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</si>
  <si>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</si>
  <si>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</si>
  <si>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</si>
  <si>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</si>
  <si>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</si>
  <si>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</si>
  <si>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</si>
  <si>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</si>
  <si>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</si>
  <si>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</si>
  <si>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</si>
  <si>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</si>
  <si>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</si>
  <si>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</si>
  <si>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</si>
  <si>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</si>
  <si>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</si>
  <si>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</si>
  <si>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</si>
  <si>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</si>
  <si>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</si>
  <si>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</si>
  <si>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</si>
  <si>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</si>
  <si>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</si>
  <si>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</si>
  <si>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</si>
  <si>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</si>
  <si>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</si>
  <si>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</si>
  <si>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</si>
  <si>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</si>
  <si>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</si>
  <si>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</si>
  <si>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</si>
  <si>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</si>
  <si>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</si>
  <si>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</si>
  <si>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</si>
  <si>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</si>
  <si>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</si>
  <si>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</si>
  <si>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</si>
  <si>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</si>
  <si>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</si>
  <si>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</si>
  <si>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</si>
  <si>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</si>
  <si>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</si>
  <si>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</si>
  <si>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</si>
  <si>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</si>
  <si>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</si>
  <si>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</si>
  <si>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</si>
  <si>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</si>
  <si>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</si>
  <si>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</si>
  <si>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</si>
  <si>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</si>
  <si>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</si>
  <si>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</si>
  <si>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</si>
  <si>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</si>
  <si>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</si>
  <si>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</si>
  <si>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</si>
  <si>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</si>
  <si>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</si>
  <si>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</si>
  <si>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</si>
  <si>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</si>
  <si>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</si>
  <si>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</si>
  <si>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</si>
  <si>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</si>
  <si>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</si>
  <si>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</si>
  <si>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</si>
  <si>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</si>
  <si>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</si>
  <si>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</si>
  <si>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</si>
  <si>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</si>
  <si>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</si>
  <si>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</si>
  <si>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</si>
  <si>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</si>
  <si>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</si>
  <si>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</si>
  <si>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</si>
  <si>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</si>
  <si>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</si>
  <si>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</si>
  <si>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</si>
  <si>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</si>
  <si>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</si>
  <si>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</si>
  <si>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</si>
  <si>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</si>
  <si>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</si>
  <si>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</si>
  <si>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</si>
  <si>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</si>
  <si>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</si>
  <si>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</si>
  <si>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</si>
  <si>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</si>
  <si>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</si>
  <si>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</si>
  <si>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</si>
  <si>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</si>
  <si>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</si>
  <si>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</si>
  <si>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</si>
  <si>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</si>
  <si>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</si>
  <si>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</si>
  <si>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</si>
  <si>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</si>
  <si>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</si>
  <si>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</si>
  <si>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</si>
  <si>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</si>
  <si>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</si>
  <si>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</si>
  <si>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</si>
  <si>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</si>
  <si>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</si>
  <si>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</si>
  <si>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</si>
  <si>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</si>
  <si>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</si>
  <si>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</si>
  <si>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</si>
  <si>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</si>
  <si>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</si>
  <si>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</si>
  <si>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</si>
  <si>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</si>
  <si>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</si>
  <si>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</si>
  <si>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</si>
  <si>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</si>
  <si>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</si>
  <si>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</si>
  <si>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</si>
  <si>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</si>
  <si>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</si>
  <si>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</si>
  <si>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</si>
  <si>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</si>
  <si>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</si>
  <si>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</si>
  <si>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</si>
  <si>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</si>
  <si>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</si>
  <si>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</si>
  <si>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</si>
  <si>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</si>
  <si>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</si>
  <si>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</si>
  <si>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</si>
  <si>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</si>
  <si>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</si>
  <si>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</si>
  <si>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</si>
  <si>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</si>
  <si>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</si>
  <si>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</si>
  <si>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</si>
  <si>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</si>
  <si>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</si>
  <si>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</si>
  <si>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</si>
  <si>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</si>
  <si>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</si>
  <si>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</si>
  <si>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</si>
  <si>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</si>
  <si>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</si>
  <si>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</si>
  <si>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</si>
  <si>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</si>
  <si>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</si>
  <si>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</si>
  <si>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</si>
  <si>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</si>
  <si>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</si>
  <si>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</si>
  <si>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</si>
  <si>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</si>
  <si>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</si>
  <si>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</si>
  <si>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</si>
  <si>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</si>
  <si>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</si>
  <si>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</si>
  <si>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</si>
  <si>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</si>
  <si>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</si>
  <si>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</si>
  <si>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</si>
  <si>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</si>
  <si>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</si>
  <si>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</si>
  <si>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</si>
  <si>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</si>
  <si>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</si>
  <si>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</si>
  <si>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</si>
  <si>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</si>
  <si>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</si>
  <si>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</si>
  <si>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</si>
  <si>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</si>
  <si>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</si>
  <si>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</si>
  <si>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</si>
  <si>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</si>
  <si>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</si>
  <si>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</si>
  <si>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</si>
  <si>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</si>
  <si>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</si>
  <si>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</si>
  <si>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</si>
  <si>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</si>
  <si>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</si>
  <si>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</si>
  <si>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</si>
  <si>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</si>
  <si>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</si>
  <si>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</si>
  <si>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</si>
  <si>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</si>
  <si>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</si>
  <si>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</si>
  <si>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</si>
  <si>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</si>
  <si>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</si>
  <si>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</si>
  <si>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</si>
  <si>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</si>
  <si>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</si>
  <si>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</si>
  <si>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</si>
  <si>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</si>
  <si>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</si>
  <si>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</si>
  <si>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</si>
  <si>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</si>
  <si>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</si>
  <si>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</si>
  <si>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</si>
  <si>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</si>
  <si>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</si>
  <si>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</si>
  <si>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</si>
  <si>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</si>
  <si>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</si>
  <si>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</si>
  <si>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</si>
  <si>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</si>
  <si>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</si>
  <si>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</si>
  <si>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</si>
  <si>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</si>
  <si>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</si>
  <si>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</si>
  <si>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</si>
  <si>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</si>
  <si>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</si>
  <si>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</si>
  <si>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</si>
  <si>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</si>
  <si>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</si>
  <si>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</si>
  <si>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</si>
  <si>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</si>
  <si>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</si>
  <si>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</si>
  <si>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</si>
  <si>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</si>
  <si>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</si>
  <si>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</si>
  <si>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</si>
  <si>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</si>
  <si>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</si>
  <si>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</si>
  <si>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</si>
  <si>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</si>
  <si>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</si>
  <si>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</si>
  <si>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</si>
  <si>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</si>
  <si>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</si>
  <si>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</si>
  <si>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</si>
  <si>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</si>
  <si>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</si>
  <si>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</si>
  <si>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</si>
  <si>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</si>
  <si>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</si>
  <si>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</si>
  <si>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</si>
  <si>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</si>
  <si>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</si>
  <si>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</si>
  <si>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</si>
  <si>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</si>
  <si>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</si>
  <si>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</si>
  <si>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</si>
  <si>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</si>
  <si>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</si>
  <si>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</si>
  <si>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</si>
  <si>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</si>
  <si>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</si>
  <si>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</si>
  <si>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</si>
  <si>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</si>
  <si>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</si>
  <si>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</si>
  <si>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</si>
  <si>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</si>
  <si>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</si>
  <si>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</si>
  <si>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</si>
  <si>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</si>
  <si>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</si>
  <si>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</si>
  <si>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</si>
  <si>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</si>
  <si>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</si>
  <si>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</si>
  <si>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</si>
  <si>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</si>
  <si>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</si>
  <si>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</si>
  <si>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</si>
  <si>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</si>
  <si>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</si>
  <si>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</si>
  <si>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</si>
  <si>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</si>
  <si>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</si>
  <si>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</si>
  <si>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</si>
  <si>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</si>
  <si>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</si>
  <si>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</si>
  <si>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</si>
  <si>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</si>
  <si>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</si>
  <si>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</si>
  <si>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</si>
  <si>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</si>
  <si>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</si>
  <si>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</si>
  <si>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</si>
  <si>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</si>
  <si>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</si>
  <si>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</si>
  <si>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</si>
  <si>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</si>
  <si>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</si>
  <si>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</si>
  <si>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</si>
  <si>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</si>
  <si>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</si>
  <si>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</si>
  <si>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</si>
  <si>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</si>
  <si>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</si>
  <si>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</si>
  <si>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</si>
  <si>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</si>
  <si>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</si>
  <si>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</si>
  <si>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</si>
  <si>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</si>
  <si>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</si>
  <si>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</si>
  <si>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</si>
  <si>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</si>
  <si>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</si>
  <si>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</si>
  <si>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</si>
  <si>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</si>
  <si>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</si>
  <si>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</si>
  <si>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</si>
  <si>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</si>
  <si>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</si>
  <si>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</si>
  <si>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</si>
  <si>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</si>
  <si>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</si>
  <si>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</si>
  <si>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</si>
  <si>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</si>
  <si>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</si>
  <si>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</si>
  <si>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</si>
  <si>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</si>
  <si>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</si>
  <si>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</si>
  <si>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</si>
  <si>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</si>
  <si>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</si>
  <si>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</si>
  <si>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</si>
  <si>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</si>
  <si>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</si>
  <si>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</si>
  <si>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</si>
  <si>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</si>
  <si>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</si>
  <si>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</si>
  <si>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</si>
  <si>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</si>
  <si>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</si>
  <si>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</si>
  <si>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</si>
  <si>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</si>
  <si>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</si>
  <si>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</si>
  <si>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</si>
  <si>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</si>
  <si>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</si>
  <si>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</si>
  <si>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</si>
  <si>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</si>
  <si>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</si>
  <si>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</si>
  <si>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</si>
  <si>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</si>
  <si>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</si>
  <si>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</si>
  <si>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</si>
  <si>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</si>
  <si>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</si>
  <si>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</si>
  <si>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</si>
  <si>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</si>
  <si>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</si>
  <si>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</si>
  <si>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</si>
  <si>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</si>
  <si>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</si>
  <si>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</si>
  <si>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</si>
  <si>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</si>
  <si>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</si>
  <si>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</si>
  <si>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</si>
  <si>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</si>
  <si>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</si>
  <si>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</si>
  <si>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</si>
  <si>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</si>
  <si>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</si>
  <si>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</si>
  <si>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</si>
  <si>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</si>
  <si>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</si>
  <si>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</si>
  <si>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</si>
  <si>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</si>
  <si>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</si>
  <si>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</si>
  <si>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</si>
  <si>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</si>
  <si>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</si>
  <si>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</si>
  <si>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</si>
  <si>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</si>
  <si>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</si>
  <si>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</si>
  <si>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</si>
  <si>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</si>
  <si>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</si>
  <si>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</si>
  <si>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</si>
  <si>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</si>
  <si>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</si>
  <si>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</si>
  <si>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</si>
  <si>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</si>
  <si>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</si>
  <si>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</si>
  <si>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</si>
  <si>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</si>
  <si>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</si>
  <si>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</si>
  <si>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</si>
  <si>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</si>
  <si>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</si>
  <si>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</si>
  <si>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</si>
  <si>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</si>
  <si>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</si>
  <si>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</si>
  <si>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</si>
  <si>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</si>
  <si>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</si>
  <si>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</si>
  <si>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</si>
  <si>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</si>
  <si>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</si>
  <si>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</si>
  <si>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</si>
  <si>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</si>
  <si>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</si>
  <si>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</si>
  <si>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</si>
  <si>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</si>
  <si>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</si>
  <si>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</si>
  <si>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</si>
  <si>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</si>
  <si>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</si>
  <si>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</si>
  <si>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</si>
  <si>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</si>
  <si>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</si>
  <si>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</si>
  <si>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</si>
  <si>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</si>
  <si>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</si>
  <si>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</si>
  <si>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</si>
  <si>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</si>
  <si>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</si>
  <si>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</si>
  <si>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</si>
  <si>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</si>
  <si>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</si>
  <si>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</si>
  <si>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</si>
  <si>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</si>
  <si>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</si>
  <si>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</si>
  <si>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</si>
  <si>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</si>
  <si>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</si>
  <si>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</si>
  <si>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</si>
  <si>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</si>
  <si>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</si>
  <si>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</si>
  <si>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</si>
  <si>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</si>
  <si>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</si>
  <si>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</si>
  <si>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</si>
  <si>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</si>
  <si>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</si>
  <si>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</si>
  <si>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</si>
  <si>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</si>
  <si>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</si>
  <si>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</si>
  <si>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</si>
  <si>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</si>
  <si>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</si>
  <si>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</si>
  <si>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</si>
  <si>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</si>
  <si>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</si>
  <si>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</si>
  <si>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</si>
  <si>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</si>
  <si>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</si>
  <si>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</si>
  <si>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</si>
  <si>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</si>
  <si>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</si>
  <si>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</si>
  <si>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</si>
  <si>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</si>
  <si>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</si>
  <si>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</si>
  <si>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</si>
  <si>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</si>
  <si>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</si>
  <si>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</si>
  <si>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</si>
  <si>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</si>
  <si>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</si>
  <si>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</si>
  <si>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</si>
  <si>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</si>
  <si>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</si>
  <si>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</si>
  <si>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</si>
  <si>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</si>
  <si>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</si>
  <si>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</si>
  <si>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</si>
  <si>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</si>
  <si>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</si>
  <si>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</si>
  <si>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</si>
  <si>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</si>
  <si>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</si>
  <si>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</si>
  <si>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</si>
  <si>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</si>
  <si>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</si>
  <si>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</si>
  <si>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</si>
  <si>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</si>
  <si>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</si>
  <si>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</si>
  <si>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</si>
  <si>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</si>
  <si>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</si>
  <si>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</si>
  <si>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</si>
  <si>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</si>
  <si>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</si>
  <si>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</si>
  <si>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</si>
  <si>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</si>
  <si>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</si>
  <si>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</si>
  <si>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</si>
  <si>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</si>
  <si>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</si>
  <si>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</si>
  <si>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</si>
  <si>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</si>
  <si>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</si>
  <si>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</si>
  <si>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</si>
  <si>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</si>
  <si>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</si>
  <si>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</si>
  <si>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</si>
  <si>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</si>
  <si>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</si>
  <si>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</si>
  <si>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</si>
  <si>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</si>
  <si>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</si>
  <si>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</si>
  <si>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</si>
  <si>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</si>
  <si>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</si>
  <si>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</si>
  <si>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</si>
  <si>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</si>
  <si>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</si>
  <si>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</si>
  <si>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</si>
  <si>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</si>
  <si>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</si>
  <si>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</si>
  <si>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</si>
  <si>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</si>
  <si>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</si>
  <si>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</si>
  <si>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</si>
  <si>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</si>
  <si>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</si>
  <si>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</si>
  <si>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</si>
  <si>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</si>
  <si>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</si>
  <si>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</si>
  <si>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</si>
  <si>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</si>
  <si>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</si>
  <si>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</si>
  <si>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</si>
  <si>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</si>
  <si>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</si>
  <si>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</si>
  <si>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</si>
  <si>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</si>
  <si>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</si>
  <si>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</si>
  <si>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</si>
  <si>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</si>
  <si>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</si>
  <si>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</si>
  <si>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</si>
  <si>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</si>
  <si>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</si>
  <si>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</si>
  <si>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</si>
  <si>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</si>
  <si>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</si>
  <si>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</si>
  <si>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</si>
  <si>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</si>
  <si>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</si>
  <si>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</si>
  <si>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</si>
  <si>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</si>
  <si>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</si>
  <si>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</si>
  <si>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</si>
  <si>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</si>
  <si>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</si>
  <si>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</si>
  <si>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</si>
  <si>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</si>
  <si>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</si>
  <si>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</si>
  <si>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</si>
  <si>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</si>
  <si>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</si>
  <si>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</si>
  <si>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</si>
  <si>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</si>
  <si>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</si>
  <si>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</si>
  <si>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</si>
  <si>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</si>
  <si>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</si>
  <si>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</si>
  <si>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</si>
  <si>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</si>
  <si>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</si>
  <si>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</si>
  <si>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</si>
  <si>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</si>
  <si>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</si>
  <si>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</si>
  <si>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</si>
  <si>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</si>
  <si>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</si>
  <si>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</si>
  <si>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</si>
  <si>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</si>
  <si>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</si>
  <si>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</si>
  <si>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</si>
  <si>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</si>
  <si>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</si>
  <si>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</si>
  <si>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</si>
  <si>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</si>
  <si>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</si>
  <si>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</si>
  <si>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</si>
  <si>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</si>
  <si>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</si>
  <si>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</si>
  <si>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</si>
  <si>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</si>
  <si>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</si>
  <si>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</si>
  <si>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</si>
  <si>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</si>
  <si>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</si>
  <si>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</si>
  <si>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</si>
  <si>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</si>
  <si>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</si>
  <si>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</si>
  <si>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</si>
  <si>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</si>
  <si>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</si>
  <si>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</si>
  <si>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</si>
  <si>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</si>
  <si>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</si>
  <si>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</si>
  <si>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</si>
  <si>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</si>
  <si>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</si>
  <si>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</si>
  <si>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</si>
  <si>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</si>
  <si>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</si>
  <si>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</si>
  <si>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</si>
  <si>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</si>
  <si>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</si>
  <si>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</si>
  <si>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</si>
  <si>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</si>
  <si>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</si>
  <si>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</si>
  <si>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</si>
  <si>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</si>
  <si>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</si>
  <si>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</si>
  <si>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</si>
  <si>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</si>
  <si>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</si>
  <si>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</si>
  <si>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</si>
  <si>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</si>
  <si>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</si>
  <si>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</si>
  <si>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</si>
  <si>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</si>
  <si>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</si>
  <si>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</si>
  <si>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</si>
  <si>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</si>
  <si>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</si>
  <si>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</si>
  <si>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</si>
  <si>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</si>
  <si>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</si>
  <si>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</si>
  <si>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</si>
  <si>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</si>
  <si>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</si>
  <si>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</si>
  <si>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</si>
  <si>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</si>
  <si>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</si>
  <si>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</si>
  <si>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</si>
  <si>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</si>
  <si>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</si>
  <si>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</si>
  <si>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</si>
  <si>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</si>
  <si>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</si>
  <si>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</si>
  <si>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</si>
  <si>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</si>
  <si>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</si>
  <si>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</si>
  <si>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</si>
  <si>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</si>
  <si>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</si>
  <si>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</si>
  <si>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</si>
  <si>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</si>
  <si>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</si>
  <si>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</si>
  <si>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</si>
  <si>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</si>
  <si>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</si>
  <si>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</si>
  <si>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</si>
  <si>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</si>
  <si>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</si>
  <si>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</si>
  <si>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</si>
  <si>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</si>
  <si>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</si>
  <si>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</si>
  <si>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</si>
  <si>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</si>
  <si>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</si>
  <si>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</si>
  <si>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</si>
  <si>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</si>
  <si>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</si>
  <si>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</si>
  <si>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</si>
  <si>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</si>
  <si>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</si>
  <si>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</si>
  <si>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</si>
  <si>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</si>
  <si>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</si>
  <si>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</si>
  <si>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</si>
  <si>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</si>
  <si>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</si>
  <si>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</si>
  <si>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</si>
  <si>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</si>
  <si>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</si>
  <si>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</si>
  <si>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</si>
  <si>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</si>
  <si>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</si>
  <si>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</si>
  <si>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</si>
  <si>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</si>
  <si>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</si>
  <si>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</si>
  <si>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</si>
  <si>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</si>
  <si>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</si>
  <si>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</si>
  <si>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</si>
  <si>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</si>
  <si>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</si>
  <si>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</si>
  <si>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</si>
  <si>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</si>
  <si>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</si>
  <si>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</si>
  <si>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</si>
  <si>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</si>
  <si>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</si>
  <si>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</si>
  <si>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</si>
  <si>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</si>
  <si>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</si>
  <si>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</si>
  <si>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</si>
  <si>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</si>
  <si>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</si>
  <si>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</si>
  <si>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</si>
  <si>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</si>
  <si>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</si>
  <si>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</si>
  <si>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</si>
  <si>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</si>
  <si>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</si>
  <si>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</si>
  <si>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</si>
  <si>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</si>
  <si>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</si>
  <si>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</si>
  <si>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</si>
  <si>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</si>
  <si>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</si>
  <si>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</si>
  <si>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</si>
  <si>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</si>
  <si>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</si>
  <si>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</si>
  <si>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</si>
  <si>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</si>
  <si>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</si>
  <si>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</si>
  <si>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</si>
  <si>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</si>
  <si>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</si>
  <si>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</si>
  <si>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</si>
  <si>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</si>
  <si>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</si>
  <si>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</si>
  <si>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</si>
  <si>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</si>
  <si>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</si>
  <si>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</si>
  <si>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</si>
  <si>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</si>
  <si>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</si>
  <si>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</si>
  <si>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</si>
  <si>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</si>
  <si>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</si>
  <si>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</si>
  <si>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</si>
  <si>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</si>
  <si>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</si>
  <si>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</si>
  <si>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</si>
  <si>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</si>
  <si>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</si>
  <si>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</si>
  <si>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</si>
  <si>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</si>
  <si>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</si>
  <si>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</si>
  <si>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</si>
  <si>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</si>
  <si>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</si>
  <si>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</si>
  <si>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</si>
  <si>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</si>
  <si>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</si>
  <si>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</si>
  <si>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</si>
  <si>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</si>
  <si>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</si>
  <si>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</si>
  <si>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</si>
  <si>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</si>
  <si>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</si>
  <si>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</si>
  <si>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</si>
  <si>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</si>
  <si>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</si>
  <si>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</si>
  <si>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</si>
  <si>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</si>
  <si>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</si>
  <si>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</si>
  <si>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</si>
  <si>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</si>
  <si>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</si>
  <si>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</si>
  <si>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</si>
  <si>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</si>
  <si>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</si>
  <si>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</si>
  <si>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</si>
  <si>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</si>
  <si>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</si>
  <si>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</si>
  <si>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</si>
  <si>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</si>
  <si>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</si>
  <si>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</si>
  <si>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</si>
  <si>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</si>
  <si>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</si>
  <si>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</si>
  <si>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</si>
  <si>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</si>
  <si>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</si>
  <si>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</si>
  <si>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</si>
  <si>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</si>
  <si>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</si>
  <si>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</si>
  <si>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</si>
  <si>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</si>
  <si>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</si>
  <si>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</si>
  <si>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</si>
  <si>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</si>
  <si>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</si>
  <si>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</si>
  <si>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</si>
  <si>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</si>
  <si>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</si>
  <si>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</si>
  <si>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</si>
  <si>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</si>
  <si>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</si>
  <si>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</si>
  <si>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</si>
  <si>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</si>
  <si>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</si>
  <si>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</si>
  <si>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</si>
  <si>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</si>
  <si>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</si>
  <si>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</si>
  <si>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</si>
  <si>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</si>
  <si>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</si>
  <si>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</si>
  <si>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</si>
  <si>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</si>
  <si>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</si>
  <si>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</si>
  <si>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</si>
  <si>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</si>
  <si>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</si>
  <si>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</si>
  <si>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</si>
  <si>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</si>
  <si>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</si>
  <si>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</si>
  <si>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</si>
  <si>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</si>
  <si>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</si>
  <si>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</si>
  <si>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</si>
  <si>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</si>
  <si>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</si>
  <si>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</si>
  <si>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</si>
  <si>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</si>
  <si>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</si>
  <si>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</si>
  <si>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</si>
  <si>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</si>
  <si>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</si>
  <si>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</si>
  <si>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</si>
  <si>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</si>
  <si>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</si>
  <si>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</si>
  <si>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</si>
  <si>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</si>
  <si>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</si>
  <si>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</si>
  <si>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</si>
  <si>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</si>
  <si>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</si>
  <si>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</si>
  <si>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</si>
  <si>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</si>
  <si>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</si>
  <si>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</si>
  <si>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</si>
  <si>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</si>
  <si>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</si>
  <si>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</si>
  <si>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</si>
  <si>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</si>
  <si>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</si>
  <si>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</si>
  <si>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</si>
  <si>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</si>
  <si>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</si>
  <si>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</si>
  <si>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</si>
  <si>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</si>
  <si>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</si>
  <si>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</si>
  <si>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</si>
  <si>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</si>
  <si>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</si>
  <si>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</si>
  <si>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</si>
  <si>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</si>
  <si>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</si>
  <si>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</si>
  <si>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</si>
  <si>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</si>
  <si>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</si>
  <si>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</si>
  <si>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</si>
  <si>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</si>
  <si>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</si>
  <si>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</si>
  <si>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</si>
  <si>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</si>
  <si>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</si>
  <si>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</si>
  <si>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</si>
  <si>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</si>
  <si>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</si>
  <si>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</si>
  <si>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</si>
  <si>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</si>
  <si>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</si>
  <si>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</si>
  <si>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</si>
  <si>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</si>
  <si>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</si>
  <si>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</si>
  <si>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</si>
  <si>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</si>
  <si>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</si>
  <si>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</si>
  <si>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</si>
  <si>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</si>
  <si>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</si>
  <si>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</si>
  <si>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</si>
  <si>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</si>
  <si>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</si>
  <si>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</si>
  <si>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</si>
  <si>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</si>
  <si>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</si>
  <si>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</si>
  <si>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</si>
  <si>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</si>
  <si>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</si>
  <si>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</si>
  <si>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</si>
  <si>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</si>
  <si>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</si>
  <si>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</si>
  <si>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</si>
  <si>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</si>
  <si>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</si>
  <si>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</si>
  <si>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</si>
  <si>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</si>
  <si>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</si>
  <si>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</si>
  <si>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</si>
  <si>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</si>
  <si>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</si>
  <si>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</si>
  <si>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</si>
  <si>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</si>
  <si>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</si>
  <si>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</si>
  <si>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</si>
  <si>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</si>
  <si>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</si>
  <si>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</si>
  <si>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</si>
  <si>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</si>
  <si>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</si>
  <si>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</si>
  <si>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</si>
  <si>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</si>
  <si>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</si>
  <si>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</si>
  <si>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</si>
  <si>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</si>
  <si>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</si>
  <si>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</si>
  <si>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</si>
  <si>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</si>
  <si>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</si>
  <si>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</si>
  <si>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</si>
  <si>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</si>
  <si>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</si>
  <si>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</si>
  <si>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</si>
  <si>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</si>
  <si>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</si>
  <si>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</si>
  <si>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</si>
  <si>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</si>
  <si>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</si>
  <si>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</si>
  <si>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</si>
  <si>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</si>
  <si>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</si>
  <si>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</si>
  <si>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</si>
  <si>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</si>
  <si>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</si>
  <si>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</si>
  <si>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</si>
  <si>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</si>
  <si>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</si>
  <si>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</si>
  <si>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</si>
  <si>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</si>
  <si>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</si>
  <si>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</si>
  <si>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</si>
  <si>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</si>
  <si>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</si>
  <si>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</si>
  <si>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</si>
  <si>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</si>
  <si>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</si>
  <si>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</si>
  <si>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</si>
  <si>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</si>
  <si>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</si>
  <si>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</si>
  <si>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</si>
  <si>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</si>
  <si>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</si>
  <si>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</si>
  <si>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</si>
  <si>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</si>
  <si>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</si>
  <si>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</si>
  <si>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</si>
  <si>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</si>
  <si>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</si>
  <si>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</si>
  <si>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</si>
  <si>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</si>
  <si>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</si>
  <si>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</si>
  <si>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</si>
  <si>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</si>
  <si>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</si>
  <si>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</si>
  <si>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</si>
  <si>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</si>
  <si>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</si>
  <si>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</si>
  <si>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</si>
  <si>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</si>
  <si>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</si>
  <si>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</si>
  <si>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</si>
  <si>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</si>
  <si>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</si>
  <si>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</si>
  <si>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</si>
  <si>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</si>
  <si>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</si>
  <si>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</si>
  <si>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</si>
  <si>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</si>
  <si>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</si>
  <si>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</si>
  <si>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</si>
  <si>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</si>
  <si>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</si>
  <si>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</si>
  <si>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</si>
  <si>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</si>
  <si>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</si>
  <si>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</si>
  <si>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</si>
  <si>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</si>
  <si>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</si>
  <si>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</si>
  <si>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</si>
  <si>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</si>
  <si>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</si>
  <si>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</si>
  <si>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</si>
  <si>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</si>
  <si>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</si>
  <si>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</si>
  <si>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</si>
  <si>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</si>
  <si>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</si>
  <si>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</si>
  <si>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</si>
  <si>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</si>
  <si>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</si>
  <si>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</si>
  <si>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</si>
  <si>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</si>
  <si>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</si>
  <si>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</si>
  <si>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</si>
  <si>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</si>
  <si>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</si>
  <si>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</si>
  <si>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</si>
  <si>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</si>
  <si>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</si>
  <si>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</si>
  <si>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</si>
  <si>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</si>
  <si>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</si>
  <si>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</si>
  <si>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</si>
  <si>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</si>
  <si>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</si>
  <si>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</si>
  <si>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</si>
  <si>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</si>
  <si>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</si>
  <si>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</si>
  <si>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</si>
  <si>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</si>
  <si>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</si>
  <si>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</si>
  <si>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</si>
  <si>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</si>
  <si>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</si>
  <si>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</si>
  <si>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</si>
  <si>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</si>
  <si>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</si>
  <si>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</si>
  <si>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</si>
  <si>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</si>
  <si>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</si>
  <si>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</si>
  <si>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</si>
  <si>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</si>
  <si>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</si>
  <si>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</si>
  <si>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</si>
  <si>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</si>
  <si>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</si>
  <si>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</si>
  <si>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</si>
  <si>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</si>
  <si>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</si>
  <si>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</si>
  <si>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</si>
  <si>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</si>
  <si>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</si>
  <si>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</si>
  <si>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</si>
  <si>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</si>
  <si>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</si>
  <si>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</si>
  <si>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</si>
  <si>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</si>
  <si>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</si>
  <si>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</si>
  <si>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</si>
  <si>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</si>
  <si>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</si>
  <si>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</si>
  <si>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</si>
  <si>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</si>
  <si>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</si>
  <si>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</si>
  <si>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</si>
  <si>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</si>
  <si>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</si>
  <si>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</si>
  <si>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</si>
  <si>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</si>
  <si>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</si>
  <si>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</si>
  <si>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</si>
  <si>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</si>
  <si>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</si>
  <si>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</si>
  <si>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</si>
  <si>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</si>
  <si>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</si>
  <si>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</si>
  <si>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</si>
  <si>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</si>
  <si>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</si>
  <si>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</si>
  <si>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</si>
  <si>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</si>
  <si>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</si>
  <si>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</si>
  <si>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</si>
  <si>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</si>
  <si>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</si>
  <si>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</si>
  <si>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</si>
  <si>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</si>
  <si>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</si>
  <si>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</si>
  <si>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</si>
  <si>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</si>
  <si>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</si>
  <si>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</si>
  <si>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</si>
  <si>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</si>
  <si>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</si>
  <si>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</si>
  <si>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</si>
  <si>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</si>
  <si>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</si>
  <si>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</si>
  <si>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</si>
  <si>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</si>
  <si>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</si>
  <si>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</si>
  <si>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</si>
  <si>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</si>
  <si>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</si>
  <si>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</si>
  <si>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</si>
  <si>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</si>
  <si>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</si>
  <si>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</si>
  <si>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</si>
  <si>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</si>
  <si>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</si>
  <si>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</si>
  <si>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</si>
  <si>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</si>
  <si>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</si>
  <si>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</si>
  <si>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</si>
  <si>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</si>
  <si>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</si>
  <si>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</si>
  <si>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</si>
  <si>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</si>
  <si>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</si>
  <si>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</si>
  <si>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</si>
  <si>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</si>
  <si>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</si>
  <si>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</si>
  <si>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</si>
  <si>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</si>
  <si>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</si>
  <si>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</si>
  <si>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</si>
  <si>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</si>
  <si>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</si>
  <si>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</si>
  <si>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</si>
  <si>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</si>
  <si>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</si>
  <si>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</si>
  <si>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</si>
  <si>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</si>
  <si>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</si>
  <si>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</si>
  <si>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</si>
  <si>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</si>
  <si>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</si>
  <si>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</si>
  <si>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</si>
  <si>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</si>
  <si>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</si>
  <si>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</si>
  <si>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</si>
  <si>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</si>
  <si>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</si>
  <si>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</si>
  <si>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</si>
  <si>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</si>
  <si>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</si>
  <si>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</si>
  <si>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</si>
  <si>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</si>
  <si>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</si>
  <si>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</si>
  <si>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</si>
  <si>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</si>
  <si>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</si>
  <si>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</si>
  <si>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</si>
  <si>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</si>
  <si>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</si>
  <si>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</si>
  <si>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</si>
  <si>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</si>
  <si>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</si>
  <si>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</si>
  <si>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</si>
  <si>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</si>
  <si>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</si>
  <si>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</si>
  <si>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</si>
  <si>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</si>
  <si>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</si>
  <si>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</si>
  <si>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</si>
  <si>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</si>
  <si>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</si>
  <si>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</si>
  <si>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</si>
  <si>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</si>
  <si>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</si>
  <si>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</si>
  <si>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</si>
  <si>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</si>
  <si>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</si>
  <si>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</si>
  <si>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</si>
  <si>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</si>
  <si>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</si>
  <si>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</si>
  <si>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</si>
  <si>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</si>
  <si>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</si>
  <si>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</si>
  <si>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</si>
  <si>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</si>
  <si>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</si>
  <si>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</si>
  <si>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</si>
  <si>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</si>
  <si>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</si>
  <si>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</si>
  <si>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</si>
  <si>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</si>
  <si>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</si>
  <si>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</si>
  <si>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</si>
  <si>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</si>
  <si>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</si>
  <si>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</si>
  <si>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</si>
  <si>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</si>
  <si>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</si>
  <si>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</si>
  <si>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</si>
  <si>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</si>
  <si>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</si>
  <si>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</si>
  <si>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</si>
  <si>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</si>
  <si>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</si>
  <si>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</si>
  <si>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</si>
  <si>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</si>
  <si>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</si>
  <si>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</si>
  <si>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</si>
  <si>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</si>
  <si>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</si>
  <si>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</si>
  <si>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</si>
  <si>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</si>
  <si>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</si>
  <si>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</si>
  <si>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</si>
  <si>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</si>
  <si>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</si>
  <si>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</si>
  <si>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</si>
  <si>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</si>
  <si>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</si>
  <si>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</si>
  <si>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</si>
  <si>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</si>
  <si>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</si>
  <si>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</si>
  <si>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</si>
  <si>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</si>
  <si>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</si>
  <si>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</si>
  <si>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</si>
  <si>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</si>
  <si>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</si>
  <si>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</si>
  <si>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</si>
  <si>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</si>
  <si>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</si>
  <si>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</si>
  <si>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</si>
  <si>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</si>
  <si>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</si>
  <si>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</si>
  <si>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</si>
  <si>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</si>
  <si>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</si>
  <si>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</si>
  <si>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</si>
  <si>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</si>
  <si>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</si>
  <si>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</si>
  <si>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</si>
  <si>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</si>
  <si>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</si>
  <si>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</si>
  <si>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</si>
  <si>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</si>
  <si>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</si>
  <si>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</si>
  <si>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</si>
  <si>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</si>
  <si>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</si>
  <si>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</si>
  <si>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</si>
  <si>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</si>
  <si>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</si>
  <si>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</si>
  <si>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</si>
  <si>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</si>
  <si>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</si>
  <si>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</si>
  <si>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</si>
  <si>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</si>
  <si>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</si>
  <si>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</si>
  <si>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</si>
  <si>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</si>
  <si>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</si>
  <si>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</si>
  <si>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</si>
  <si>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</si>
  <si>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</si>
  <si>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</si>
  <si>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</si>
  <si>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</si>
  <si>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</si>
  <si>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</si>
  <si>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</si>
  <si>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</si>
  <si>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</si>
  <si>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</si>
  <si>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</si>
  <si>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</si>
  <si>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</si>
  <si>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</si>
  <si>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</si>
  <si>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</si>
  <si>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</si>
  <si>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</si>
  <si>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</si>
  <si>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</si>
  <si>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</si>
  <si>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</si>
  <si>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</si>
  <si>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</si>
  <si>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</si>
  <si>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</si>
  <si>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</si>
  <si>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</si>
  <si>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</si>
  <si>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</si>
  <si>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</si>
  <si>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</si>
  <si>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</si>
  <si>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</si>
  <si>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</si>
  <si>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</si>
  <si>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</si>
  <si>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</si>
  <si>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</si>
  <si>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</si>
  <si>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</si>
  <si>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</si>
  <si>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</si>
  <si>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</si>
  <si>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</si>
  <si>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</si>
  <si>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</si>
  <si>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</si>
  <si>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</si>
  <si>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</si>
  <si>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</si>
  <si>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</si>
  <si>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</si>
  <si>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</si>
  <si>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</si>
  <si>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</si>
  <si>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</si>
  <si>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</si>
  <si>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</si>
  <si>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</si>
  <si>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</si>
  <si>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</si>
  <si>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</si>
  <si>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</si>
  <si>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</si>
  <si>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</si>
  <si>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</si>
  <si>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</si>
  <si>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</si>
  <si>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</si>
  <si>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</si>
  <si>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</si>
  <si>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</si>
  <si>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</si>
  <si>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</si>
  <si>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</si>
  <si>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</si>
  <si>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</si>
  <si>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</si>
  <si>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</si>
  <si>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</si>
  <si>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</si>
  <si>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</si>
  <si>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</si>
  <si>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</si>
  <si>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</si>
  <si>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</si>
  <si>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</si>
  <si>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</si>
  <si>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</si>
  <si>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</si>
  <si>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</si>
  <si>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</si>
  <si>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</si>
  <si>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</si>
  <si>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</si>
  <si>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</si>
  <si>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</si>
  <si>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</si>
  <si>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</si>
  <si>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</si>
  <si>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</si>
  <si>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</si>
  <si>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</si>
  <si>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</si>
  <si>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</si>
  <si>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</si>
  <si>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</si>
  <si>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</si>
  <si>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</si>
  <si>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</si>
  <si>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</si>
  <si>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</si>
  <si>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</si>
  <si>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</si>
  <si>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</si>
  <si>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</si>
  <si>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</si>
  <si>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</si>
  <si>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</si>
  <si>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</si>
  <si>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</si>
  <si>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</si>
  <si>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</si>
  <si>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</si>
  <si>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</si>
  <si>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</si>
  <si>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</si>
  <si>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</si>
  <si>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</si>
  <si>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</si>
  <si>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</si>
  <si>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</si>
  <si>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</si>
  <si>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</si>
  <si>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</si>
  <si>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</si>
  <si>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</si>
  <si>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</si>
  <si>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</si>
  <si>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</si>
  <si>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</si>
  <si>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</si>
  <si>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</si>
  <si>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</si>
  <si>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</si>
  <si>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</si>
  <si>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</si>
  <si>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</si>
  <si>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</si>
  <si>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</si>
  <si>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</si>
  <si>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</si>
  <si>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</si>
  <si>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</si>
  <si>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</si>
  <si>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</si>
  <si>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</si>
  <si>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</si>
  <si>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</si>
  <si>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</si>
  <si>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</si>
  <si>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</si>
  <si>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</si>
  <si>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</si>
  <si>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</si>
  <si>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</si>
  <si>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</si>
  <si>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</si>
  <si>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</si>
  <si>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</si>
  <si>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</si>
  <si>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</si>
  <si>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</si>
  <si>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</si>
  <si>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</si>
  <si>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</si>
  <si>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</si>
  <si>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</si>
  <si>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</si>
  <si>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</si>
  <si>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</si>
  <si>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</si>
  <si>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</si>
  <si>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</si>
  <si>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</si>
  <si>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</si>
  <si>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</si>
  <si>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</si>
  <si>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</si>
  <si>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</si>
  <si>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</si>
  <si>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</si>
  <si>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</si>
  <si>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</si>
  <si>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</si>
  <si>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</si>
  <si>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</si>
  <si>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</si>
  <si>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</si>
  <si>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</si>
  <si>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</si>
  <si>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</si>
  <si>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</si>
  <si>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</si>
  <si>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</si>
  <si>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</si>
  <si>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</si>
  <si>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</si>
  <si>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</si>
  <si>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</si>
  <si>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</si>
  <si>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</si>
  <si>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</si>
  <si>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</si>
  <si>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</si>
  <si>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</si>
  <si>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</si>
  <si>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</si>
  <si>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</si>
  <si>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</si>
  <si>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</si>
  <si>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</si>
  <si>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</si>
  <si>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</si>
  <si>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</si>
  <si>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</si>
  <si>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</si>
  <si>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</si>
  <si>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</si>
  <si>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</si>
  <si>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</si>
  <si>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</si>
  <si>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</si>
  <si>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</si>
  <si>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</si>
  <si>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</si>
  <si>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</si>
  <si>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</si>
  <si>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</si>
  <si>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</si>
  <si>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</si>
  <si>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</si>
  <si>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</si>
  <si>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</si>
  <si>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</si>
  <si>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</si>
  <si>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</si>
  <si>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</si>
  <si>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</si>
  <si>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</si>
  <si>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</si>
  <si>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</si>
  <si>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</si>
  <si>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</si>
  <si>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</si>
  <si>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</si>
  <si>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</si>
  <si>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</si>
  <si>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</si>
  <si>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</si>
  <si>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</si>
  <si>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</si>
  <si>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</si>
  <si>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</si>
  <si>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</si>
  <si>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</si>
  <si>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</si>
  <si>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</si>
  <si>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</si>
  <si>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</si>
  <si>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</si>
  <si>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</si>
  <si>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</si>
  <si>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</si>
  <si>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</si>
  <si>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</si>
  <si>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</si>
  <si>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</si>
  <si>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</si>
  <si>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</si>
  <si>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</si>
  <si>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</si>
  <si>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</si>
  <si>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</si>
  <si>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</si>
  <si>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</si>
  <si>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</si>
  <si>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</si>
  <si>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</si>
  <si>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</si>
  <si>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</si>
  <si>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</si>
  <si>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</si>
  <si>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</si>
  <si>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</si>
  <si>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</si>
  <si>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</si>
  <si>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</si>
  <si>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</si>
  <si>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</si>
  <si>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</si>
  <si>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</si>
  <si>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</si>
  <si>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</si>
  <si>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</si>
  <si>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</si>
  <si>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</si>
  <si>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</si>
  <si>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</si>
  <si>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</si>
  <si>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</si>
  <si>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</si>
  <si>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</si>
  <si>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</si>
  <si>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</si>
  <si>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</si>
  <si>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</si>
  <si>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</si>
  <si>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</si>
  <si>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</si>
  <si>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</si>
  <si>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</si>
  <si>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</si>
  <si>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</si>
  <si>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</si>
  <si>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</si>
  <si>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</si>
  <si>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</si>
  <si>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</si>
  <si>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</si>
  <si>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</si>
  <si>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</si>
  <si>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</si>
  <si>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</si>
  <si>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</si>
  <si>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</si>
  <si>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</si>
  <si>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</si>
  <si>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</si>
  <si>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</si>
  <si>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</si>
  <si>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</si>
  <si>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</si>
  <si>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</si>
  <si>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</si>
  <si>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</si>
  <si>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</si>
  <si>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</si>
  <si>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</si>
  <si>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</si>
  <si>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</si>
  <si>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</si>
  <si>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</si>
  <si>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</si>
  <si>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</si>
  <si>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</si>
  <si>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</si>
  <si>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</si>
  <si>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</si>
  <si>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</si>
  <si>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</si>
  <si>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</si>
  <si>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</si>
  <si>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</si>
  <si>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</si>
  <si>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</si>
  <si>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</si>
  <si>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</si>
  <si>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</si>
  <si>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</si>
  <si>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</si>
  <si>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</si>
  <si>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</si>
  <si>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</si>
  <si>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</si>
  <si>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</si>
  <si>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</si>
  <si>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</si>
  <si>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</si>
  <si>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</si>
  <si>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</si>
  <si>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</si>
  <si>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</si>
  <si>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</si>
  <si>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</si>
  <si>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</si>
  <si>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</si>
  <si>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</si>
  <si>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</si>
  <si>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</si>
  <si>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</si>
  <si>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</si>
  <si>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</si>
  <si>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</si>
  <si>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</si>
  <si>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</si>
  <si>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</si>
  <si>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</si>
  <si>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</si>
  <si>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</si>
  <si>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</si>
  <si>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</si>
  <si>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</si>
  <si>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</si>
  <si>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</si>
  <si>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</si>
  <si>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</si>
  <si>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</si>
  <si>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</si>
  <si>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</si>
  <si>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</si>
  <si>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</si>
  <si>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</si>
  <si>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</si>
  <si>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</si>
  <si>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</si>
  <si>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</si>
  <si>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</si>
  <si>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</si>
  <si>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</si>
  <si>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</si>
  <si>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</si>
  <si>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</si>
  <si>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</si>
  <si>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</si>
  <si>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</si>
  <si>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</si>
  <si>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</si>
  <si>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</si>
  <si>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</si>
  <si>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</si>
  <si>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</si>
  <si>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</si>
  <si>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</si>
  <si>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</si>
  <si>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</si>
  <si>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</si>
  <si>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</si>
  <si>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</si>
  <si>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</si>
  <si>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</si>
  <si>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</si>
  <si>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</si>
  <si>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</si>
  <si>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</si>
  <si>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</si>
  <si>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</si>
  <si>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</si>
  <si>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</si>
  <si>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</si>
  <si>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</si>
  <si>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</si>
  <si>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</si>
  <si>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</si>
  <si>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</si>
  <si>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</si>
  <si>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</si>
  <si>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</si>
  <si>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</si>
  <si>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</si>
  <si>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</si>
  <si>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</si>
  <si>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</si>
  <si>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</si>
  <si>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</si>
  <si>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</si>
  <si>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</si>
  <si>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</si>
  <si>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</si>
  <si>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</si>
  <si>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</si>
  <si>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</si>
  <si>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</si>
  <si>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</si>
  <si>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</si>
  <si>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</si>
  <si>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</si>
  <si>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</si>
  <si>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</si>
  <si>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</si>
  <si>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</si>
  <si>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</si>
  <si>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</si>
  <si>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</si>
  <si>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</si>
  <si>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</si>
  <si>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</si>
  <si>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</si>
  <si>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</si>
  <si>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</si>
  <si>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</si>
  <si>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</si>
  <si>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</si>
  <si>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</si>
  <si>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</si>
  <si>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</si>
  <si>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</si>
  <si>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</si>
  <si>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</si>
  <si>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</si>
  <si>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</si>
  <si>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</si>
  <si>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</si>
  <si>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</si>
  <si>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</si>
  <si>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</si>
  <si>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</si>
  <si>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</si>
  <si>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</si>
  <si>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</si>
  <si>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</si>
  <si>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</si>
  <si>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</si>
  <si>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</si>
  <si>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</si>
  <si>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</si>
  <si>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</si>
  <si>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</si>
  <si>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</si>
  <si>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</si>
  <si>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</si>
  <si>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</si>
  <si>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</si>
  <si>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</si>
  <si>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</si>
  <si>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</si>
  <si>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</si>
  <si>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</si>
  <si>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</si>
  <si>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</si>
  <si>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</si>
  <si>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</si>
  <si>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</si>
  <si>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</si>
  <si>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</si>
  <si>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</si>
  <si>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</si>
  <si>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</si>
  <si>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</si>
  <si>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</si>
  <si>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</si>
  <si>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</si>
  <si>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</si>
  <si>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</si>
  <si>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</si>
  <si>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</si>
  <si>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</si>
  <si>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</si>
  <si>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</si>
  <si>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</si>
  <si>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</si>
  <si>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</si>
  <si>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</si>
  <si>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</si>
  <si>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</si>
  <si>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</si>
  <si>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</si>
  <si>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</si>
  <si>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</si>
  <si>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</si>
  <si>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</si>
  <si>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</si>
  <si>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</si>
  <si>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</si>
  <si>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</si>
  <si>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</si>
  <si>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</si>
  <si>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</si>
  <si>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</si>
  <si>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</si>
  <si>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</si>
  <si>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</si>
  <si>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</si>
  <si>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</si>
  <si>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</si>
  <si>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</si>
  <si>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</si>
  <si>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</si>
  <si>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</si>
  <si>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</si>
  <si>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</si>
  <si>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</si>
  <si>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</si>
  <si>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</si>
  <si>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</si>
  <si>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</si>
  <si>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</si>
  <si>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</si>
  <si>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</si>
  <si>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</si>
  <si>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</si>
  <si>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</si>
  <si>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</si>
  <si>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</si>
  <si>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</si>
  <si>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</si>
  <si>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</si>
  <si>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</si>
  <si>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</si>
  <si>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</si>
  <si>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</si>
  <si>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</si>
  <si>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</si>
  <si>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</si>
  <si>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</si>
  <si>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</si>
  <si>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</si>
  <si>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</si>
  <si>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</si>
  <si>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</si>
  <si>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</si>
  <si>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</si>
  <si>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</si>
  <si>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</si>
  <si>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</si>
  <si>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</si>
  <si>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</si>
  <si>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</si>
  <si>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</si>
  <si>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</si>
  <si>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</si>
  <si>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</si>
  <si>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</si>
  <si>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</si>
  <si>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</si>
  <si>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</si>
  <si>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</si>
  <si>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</si>
  <si>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</si>
  <si>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</si>
  <si>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</si>
  <si>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</si>
  <si>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</si>
  <si>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</si>
  <si>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</si>
  <si>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</si>
  <si>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</si>
  <si>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</si>
  <si>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</si>
  <si>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</si>
  <si>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</si>
  <si>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</si>
  <si>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</si>
  <si>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</si>
  <si>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</si>
  <si>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</si>
  <si>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</si>
  <si>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</si>
  <si>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</si>
  <si>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</si>
  <si>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</si>
  <si>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</si>
  <si>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</si>
  <si>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</si>
  <si>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</si>
  <si>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</si>
  <si>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</si>
  <si>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</si>
  <si>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</si>
  <si>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</si>
  <si>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</si>
  <si>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</si>
  <si>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</si>
  <si>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</si>
  <si>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</si>
  <si>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</si>
  <si>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</si>
  <si>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</si>
  <si>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</si>
  <si>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</si>
  <si>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</si>
  <si>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</si>
  <si>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</si>
  <si>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</si>
  <si>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</si>
  <si>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</si>
  <si>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</si>
  <si>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</si>
  <si>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</si>
  <si>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</si>
  <si>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</si>
  <si>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</si>
  <si>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</si>
  <si>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</si>
  <si>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</si>
  <si>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</si>
  <si>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</si>
  <si>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</si>
  <si>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</si>
  <si>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</si>
  <si>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</si>
  <si>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</si>
  <si>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</si>
  <si>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</si>
  <si>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</si>
  <si>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</si>
  <si>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</si>
  <si>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</si>
  <si>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</si>
  <si>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</si>
  <si>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</si>
  <si>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</si>
  <si>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</si>
  <si>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</si>
  <si>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</si>
  <si>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</si>
  <si>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</si>
  <si>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</si>
  <si>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</si>
  <si>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</si>
  <si>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</si>
  <si>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</si>
  <si>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</si>
  <si>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</si>
  <si>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</si>
  <si>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</si>
  <si>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</si>
  <si>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</si>
  <si>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</si>
  <si>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</si>
  <si>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</si>
  <si>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</si>
  <si>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</si>
  <si>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</si>
  <si>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</si>
  <si>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</si>
  <si>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</si>
  <si>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</si>
  <si>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</si>
  <si>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</si>
  <si>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</si>
  <si>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</si>
  <si>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</si>
  <si>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</si>
  <si>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</si>
  <si>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</si>
  <si>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</si>
  <si>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</si>
  <si>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</si>
  <si>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</si>
  <si>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</si>
  <si>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</si>
  <si>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</si>
  <si>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</si>
  <si>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</si>
  <si>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</si>
  <si>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</si>
  <si>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</si>
  <si>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</si>
  <si>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</si>
  <si>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</si>
  <si>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</si>
  <si>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</si>
  <si>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</si>
  <si>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</si>
  <si>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</si>
  <si>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</si>
  <si>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</si>
  <si>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</si>
  <si>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</si>
  <si>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</si>
  <si>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</si>
  <si>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</si>
  <si>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</si>
  <si>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</si>
  <si>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</si>
  <si>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</si>
  <si>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</si>
  <si>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</si>
  <si>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</si>
  <si>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</si>
  <si>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</si>
  <si>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</si>
  <si>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</si>
  <si>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</si>
  <si>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</si>
  <si>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</si>
  <si>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</si>
  <si>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</si>
  <si>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</si>
  <si>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</si>
  <si>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</si>
  <si>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</si>
  <si>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</si>
  <si>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</si>
  <si>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</si>
  <si>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</si>
  <si>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</si>
  <si>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</si>
  <si>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</si>
  <si>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</si>
  <si>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</si>
  <si>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</si>
  <si>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</si>
  <si>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</si>
  <si>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</si>
  <si>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</si>
  <si>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</si>
  <si>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</si>
  <si>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</si>
  <si>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</si>
  <si>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</si>
  <si>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</si>
  <si>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</si>
  <si>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</si>
  <si>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</si>
  <si>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</si>
  <si>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</si>
  <si>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</si>
  <si>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</si>
  <si>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</si>
  <si>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</si>
  <si>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</si>
  <si>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</si>
  <si>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</si>
  <si>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</si>
  <si>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</si>
  <si>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</si>
  <si>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</si>
  <si>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</si>
  <si>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</si>
  <si>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</si>
  <si>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</si>
  <si>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</si>
  <si>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</si>
  <si>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</si>
  <si>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</si>
  <si>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</si>
  <si>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</si>
  <si>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</si>
  <si>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</si>
  <si>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</si>
  <si>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</si>
  <si>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</si>
  <si>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</si>
  <si>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</si>
  <si>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</si>
  <si>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</si>
  <si>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</si>
  <si>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</si>
  <si>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</si>
  <si>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</si>
  <si>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</si>
  <si>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</si>
  <si>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</si>
  <si>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</si>
  <si>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</si>
  <si>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</si>
  <si>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</si>
  <si>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</si>
  <si>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</si>
  <si>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</si>
  <si>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</si>
  <si>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</si>
  <si>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</si>
  <si>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</si>
  <si>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</si>
  <si>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</si>
  <si>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</si>
  <si>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</si>
  <si>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</si>
  <si>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</si>
  <si>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</si>
  <si>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</si>
  <si>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</si>
  <si>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</si>
  <si>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</si>
  <si>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</si>
  <si>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</si>
  <si>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</si>
  <si>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</si>
  <si>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</si>
  <si>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</si>
  <si>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</si>
  <si>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</si>
  <si>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</si>
  <si>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</si>
  <si>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</si>
  <si>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</si>
  <si>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</si>
  <si>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</si>
  <si>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</si>
  <si>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</si>
  <si>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</si>
  <si>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</si>
  <si>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</si>
  <si>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</si>
  <si>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</si>
  <si>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</si>
  <si>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</si>
  <si>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</si>
  <si>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</si>
  <si>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</si>
  <si>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</si>
  <si>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</si>
  <si>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</si>
  <si>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</si>
  <si>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</si>
  <si>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</si>
  <si>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</si>
  <si>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</si>
  <si>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</si>
  <si>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</si>
  <si>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</si>
  <si>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</si>
  <si>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</si>
  <si>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</si>
  <si>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</si>
  <si>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</si>
  <si>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</si>
  <si>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</si>
  <si>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</si>
  <si>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</si>
  <si>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</si>
  <si>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</si>
  <si>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</si>
  <si>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</si>
  <si>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</si>
  <si>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</si>
  <si>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</si>
  <si>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</si>
  <si>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</si>
  <si>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</si>
  <si>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</si>
  <si>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</si>
  <si>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</si>
  <si>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</si>
  <si>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</si>
  <si>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</si>
  <si>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</si>
  <si>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</si>
  <si>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</si>
  <si>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</si>
  <si>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</si>
  <si>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</si>
  <si>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</si>
  <si>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</si>
  <si>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</si>
  <si>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</si>
  <si>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</si>
  <si>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</si>
  <si>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</si>
  <si>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</si>
  <si>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</si>
  <si>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</si>
  <si>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</si>
  <si>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</si>
  <si>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</si>
  <si>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</si>
  <si>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</si>
  <si>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</si>
  <si>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</si>
  <si>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</si>
  <si>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</si>
  <si>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</si>
  <si>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</si>
  <si>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</si>
  <si>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</si>
  <si>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</si>
  <si>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</si>
  <si>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</si>
  <si>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</si>
  <si>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</si>
  <si>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</si>
  <si>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</si>
  <si>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</si>
  <si>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</si>
  <si>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</si>
  <si>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</si>
  <si>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</si>
  <si>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</si>
  <si>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</si>
  <si>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</si>
  <si>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</si>
  <si>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</si>
  <si>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</si>
  <si>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</si>
  <si>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</si>
  <si>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</si>
  <si>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</si>
  <si>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</si>
  <si>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</si>
  <si>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</si>
  <si>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</si>
  <si>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</si>
  <si>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</si>
  <si>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</si>
  <si>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</si>
  <si>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</si>
  <si>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</si>
  <si>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</si>
  <si>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</si>
  <si>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</si>
  <si>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</si>
  <si>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</si>
  <si>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</si>
  <si>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</si>
  <si>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</si>
  <si>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</si>
  <si>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</si>
  <si>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</si>
  <si>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</si>
  <si>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</si>
  <si>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</si>
  <si>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</si>
  <si>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</si>
  <si>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</si>
  <si>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</si>
  <si>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</si>
  <si>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</si>
  <si>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</si>
  <si>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</si>
  <si>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</si>
  <si>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</si>
  <si>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</si>
  <si>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</si>
  <si>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</si>
  <si>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</si>
  <si>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</si>
  <si>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</si>
  <si>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</si>
  <si>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</si>
  <si>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</si>
  <si>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</si>
  <si>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</si>
  <si>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</si>
  <si>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</si>
  <si>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</si>
  <si>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</si>
  <si>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</si>
  <si>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</si>
  <si>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</si>
  <si>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</si>
  <si>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</si>
  <si>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</si>
  <si>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</si>
  <si>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</si>
  <si>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</si>
  <si>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</si>
  <si>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</si>
  <si>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</si>
  <si>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</si>
  <si>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</si>
  <si>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</si>
  <si>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</si>
  <si>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</si>
  <si>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</si>
  <si>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</si>
  <si>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</si>
  <si>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</si>
  <si>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</si>
  <si>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</si>
  <si>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</si>
  <si>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</si>
  <si>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</si>
  <si>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</si>
  <si>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</si>
  <si>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</si>
  <si>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</si>
  <si>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</si>
  <si>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</si>
  <si>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</si>
  <si>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</si>
  <si>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</si>
  <si>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</si>
  <si>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</si>
  <si>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</si>
  <si>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</si>
  <si>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</si>
  <si>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</si>
  <si>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</si>
  <si>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</si>
  <si>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</si>
  <si>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</si>
  <si>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</si>
  <si>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</si>
  <si>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</si>
  <si>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</si>
  <si>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</si>
  <si>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</si>
  <si>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</si>
  <si>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</si>
  <si>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</si>
  <si>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</si>
  <si>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</si>
  <si>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</si>
  <si>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</si>
  <si>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</si>
  <si>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</si>
  <si>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</si>
  <si>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</si>
  <si>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</si>
  <si>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</si>
  <si>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</si>
  <si>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</si>
  <si>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</si>
  <si>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</si>
  <si>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</si>
  <si>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</si>
  <si>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</si>
  <si>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</si>
  <si>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</si>
  <si>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</si>
  <si>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</si>
  <si>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</si>
  <si>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</si>
  <si>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</si>
  <si>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</si>
  <si>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</si>
  <si>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</si>
  <si>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</si>
  <si>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</si>
  <si>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</si>
  <si>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</si>
  <si>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</si>
  <si>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</si>
  <si>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</si>
  <si>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</si>
  <si>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</si>
  <si>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</si>
  <si>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</si>
  <si>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</si>
  <si>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</si>
  <si>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</si>
  <si>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</si>
  <si>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</si>
  <si>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</si>
  <si>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</si>
  <si>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</si>
  <si>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</si>
  <si>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</si>
  <si>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</si>
  <si>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</si>
  <si>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</si>
  <si>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</si>
  <si>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</si>
  <si>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</si>
  <si>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</si>
  <si>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</si>
  <si>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</si>
  <si>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</si>
  <si>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</si>
  <si>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</si>
  <si>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</si>
  <si>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</si>
  <si>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</si>
  <si>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</si>
  <si>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</si>
  <si>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</si>
  <si>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</si>
  <si>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</si>
  <si>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</si>
  <si>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</si>
  <si>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</si>
  <si>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</si>
  <si>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</si>
  <si>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</si>
  <si>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</si>
  <si>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</si>
  <si>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</si>
  <si>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</si>
  <si>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</si>
  <si>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</si>
  <si>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</si>
  <si>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</si>
  <si>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</si>
  <si>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</si>
  <si>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</si>
  <si>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</si>
  <si>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</si>
  <si>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</si>
  <si>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</si>
  <si>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</si>
  <si>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</si>
  <si>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</si>
  <si>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</si>
  <si>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</si>
  <si>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</si>
  <si>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</si>
  <si>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</si>
  <si>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</si>
  <si>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</si>
  <si>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</si>
  <si>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</si>
  <si>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</si>
  <si>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</si>
  <si>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</si>
  <si>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</si>
  <si>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</si>
  <si>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</si>
  <si>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</si>
  <si>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</si>
  <si>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</si>
  <si>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</si>
  <si>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</si>
  <si>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</si>
  <si>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</si>
  <si>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</si>
  <si>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</si>
  <si>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</si>
  <si>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</si>
  <si>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</si>
  <si>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</si>
  <si>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</si>
  <si>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</si>
  <si>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</si>
  <si>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</si>
  <si>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</si>
  <si>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</si>
  <si>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</si>
  <si>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</si>
  <si>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</si>
  <si>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</si>
  <si>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</si>
  <si>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</si>
  <si>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</si>
  <si>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</si>
  <si>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</si>
  <si>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</si>
  <si>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</si>
  <si>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</si>
  <si>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</si>
  <si>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</si>
  <si>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</si>
  <si>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</si>
  <si>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</si>
  <si>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</si>
  <si>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</si>
  <si>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</si>
  <si>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</si>
  <si>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</si>
  <si>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</si>
  <si>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</si>
  <si>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</si>
  <si>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</si>
  <si>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</si>
  <si>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</si>
  <si>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</si>
  <si>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</si>
  <si>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</si>
  <si>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</si>
  <si>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</si>
  <si>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</si>
  <si>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</si>
  <si>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</si>
  <si>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</si>
  <si>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</si>
  <si>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</si>
  <si>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</si>
  <si>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</si>
  <si>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</si>
  <si>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</si>
  <si>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</si>
  <si>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</si>
  <si>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</si>
  <si>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</si>
  <si>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</si>
  <si>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</si>
  <si>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</si>
  <si>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</si>
  <si>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</si>
  <si>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</si>
  <si>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</si>
  <si>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</si>
  <si>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</si>
  <si>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</si>
  <si>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</si>
  <si>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</si>
  <si>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</si>
  <si>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</si>
  <si>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</si>
  <si>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</si>
  <si>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</si>
  <si>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</si>
  <si>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</si>
  <si>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</si>
  <si>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</si>
  <si>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</si>
  <si>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</si>
  <si>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</si>
  <si>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</si>
  <si>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</si>
  <si>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</si>
  <si>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</si>
  <si>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</si>
  <si>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</si>
  <si>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</si>
  <si>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</si>
  <si>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</si>
  <si>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</si>
  <si>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</si>
  <si>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</si>
  <si>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</si>
  <si>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</si>
  <si>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</si>
  <si>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</si>
  <si>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</si>
  <si>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</si>
  <si>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</si>
  <si>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</si>
  <si>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</si>
  <si>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</si>
  <si>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</si>
  <si>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</si>
  <si>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</si>
  <si>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</si>
  <si>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</si>
  <si>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</si>
  <si>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</si>
  <si>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</si>
  <si>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</si>
  <si>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</si>
  <si>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</si>
  <si>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</si>
  <si>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</si>
  <si>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</si>
  <si>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</si>
  <si>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</si>
  <si>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</si>
  <si>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</si>
  <si>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</si>
  <si>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</si>
  <si>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</si>
  <si>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</si>
  <si>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</si>
  <si>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</si>
  <si>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</si>
  <si>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</si>
  <si>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</si>
  <si>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</si>
  <si>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</si>
  <si>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</si>
  <si>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</si>
  <si>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</si>
  <si>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</si>
  <si>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</si>
  <si>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</si>
  <si>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</si>
  <si>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</si>
  <si>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</si>
  <si>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</si>
  <si>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</si>
  <si>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</si>
  <si>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</si>
  <si>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</si>
  <si>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</si>
  <si>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</si>
  <si>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</si>
  <si>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</si>
  <si>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</si>
  <si>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</si>
  <si>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</si>
  <si>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</si>
  <si>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</si>
  <si>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</si>
  <si>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</si>
  <si>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</si>
  <si>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</si>
  <si>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</si>
  <si>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</si>
  <si>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</si>
  <si>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</si>
  <si>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</si>
  <si>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</si>
  <si>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</si>
  <si>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</si>
  <si>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</si>
  <si>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</si>
  <si>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</si>
  <si>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</si>
  <si>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</si>
  <si>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</si>
  <si>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</si>
  <si>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</si>
  <si>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</si>
  <si>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</si>
  <si>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</si>
  <si>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</si>
  <si>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</si>
  <si>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</si>
  <si>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</si>
  <si>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</si>
  <si>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</si>
  <si>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</si>
  <si>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</si>
  <si>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</si>
  <si>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</si>
  <si>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</si>
  <si>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</si>
  <si>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</si>
  <si>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</si>
  <si>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</si>
  <si>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</si>
  <si>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</si>
  <si>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</si>
  <si>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</si>
  <si>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</si>
  <si>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</si>
  <si>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</si>
  <si>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</si>
  <si>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</si>
  <si>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</si>
  <si>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</si>
  <si>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</si>
  <si>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</si>
  <si>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</si>
  <si>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</si>
  <si>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</si>
  <si>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</si>
  <si>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</si>
  <si>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</si>
  <si>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</si>
  <si>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</si>
  <si>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</si>
  <si>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</si>
  <si>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</si>
  <si>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</si>
  <si>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</si>
  <si>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</si>
  <si>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</si>
  <si>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</si>
  <si>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</si>
  <si>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</si>
  <si>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</si>
  <si>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</si>
  <si>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</si>
  <si>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</si>
  <si>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</si>
  <si>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</si>
  <si>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</si>
  <si>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</si>
  <si>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</si>
  <si>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</si>
  <si>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</si>
  <si>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</si>
  <si>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</si>
  <si>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</si>
  <si>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</si>
  <si>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</si>
  <si>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</si>
  <si>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</si>
  <si>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</si>
  <si>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</si>
  <si>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</si>
  <si>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</si>
  <si>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</si>
  <si>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</si>
  <si>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</si>
  <si>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</si>
  <si>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</si>
  <si>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</si>
  <si>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</si>
  <si>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</si>
  <si>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</si>
  <si>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</si>
  <si>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</si>
  <si>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</si>
  <si>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</si>
  <si>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</si>
  <si>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</si>
  <si>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</si>
  <si>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</si>
  <si>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</si>
  <si>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</si>
  <si>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</si>
  <si>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</si>
  <si>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</si>
  <si>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</si>
  <si>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</si>
  <si>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</si>
  <si>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</si>
  <si>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</si>
  <si>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</si>
  <si>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</si>
  <si>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</si>
  <si>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</si>
  <si>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</si>
  <si>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</si>
  <si>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</si>
  <si>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</si>
  <si>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</si>
  <si>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</si>
  <si>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</si>
  <si>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</si>
  <si>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</si>
  <si>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</si>
  <si>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</si>
  <si>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</si>
  <si>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</si>
  <si>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</si>
  <si>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</si>
  <si>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</si>
  <si>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</si>
  <si>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</si>
  <si>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</si>
  <si>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</si>
  <si>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</si>
  <si>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</si>
  <si>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</si>
  <si>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</si>
  <si>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</si>
  <si>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</si>
  <si>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</si>
  <si>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</si>
  <si>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</si>
  <si>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</si>
  <si>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</si>
  <si>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</si>
  <si>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</si>
  <si>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</si>
  <si>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</si>
  <si>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</si>
  <si>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</si>
  <si>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</si>
  <si>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</si>
  <si>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</si>
  <si>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</si>
  <si>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</si>
  <si>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</si>
  <si>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</si>
  <si>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</si>
  <si>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</si>
  <si>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</si>
  <si>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</si>
  <si>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</si>
  <si>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</si>
  <si>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</si>
  <si>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</si>
  <si>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</si>
  <si>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</si>
  <si>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</si>
  <si>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</si>
  <si>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</si>
  <si>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</si>
  <si>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</si>
  <si>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</si>
  <si>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</si>
  <si>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</si>
  <si>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</si>
  <si>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</si>
  <si>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</si>
  <si>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</si>
  <si>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</si>
  <si>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</si>
  <si>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</si>
  <si>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</si>
  <si>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</si>
  <si>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</si>
  <si>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</si>
  <si>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</si>
  <si>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</si>
  <si>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</si>
  <si>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</si>
  <si>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</si>
  <si>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</si>
  <si>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</si>
  <si>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</si>
  <si>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</si>
  <si>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</si>
  <si>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</si>
  <si>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</si>
  <si>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</si>
  <si>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</si>
  <si>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</si>
  <si>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</si>
  <si>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</si>
  <si>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</si>
  <si>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</si>
  <si>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</si>
  <si>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</si>
  <si>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</si>
  <si>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</si>
  <si>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</si>
  <si>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</si>
  <si>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</si>
  <si>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</si>
  <si>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</si>
  <si>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</si>
  <si>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</si>
  <si>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</si>
  <si>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</si>
  <si>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</si>
  <si>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</si>
  <si>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</si>
  <si>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</si>
  <si>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</si>
  <si>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</si>
  <si>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</si>
  <si>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</si>
  <si>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</si>
  <si>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</si>
  <si>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</si>
  <si>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</si>
  <si>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</si>
  <si>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</si>
  <si>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</si>
  <si>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</si>
  <si>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</si>
  <si>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</si>
  <si>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</si>
  <si>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</si>
  <si>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</si>
  <si>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</si>
  <si>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</si>
  <si>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</si>
  <si>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</si>
  <si>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</si>
  <si>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</si>
  <si>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</si>
  <si>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</si>
  <si>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</si>
  <si>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</si>
  <si>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</si>
  <si>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</si>
  <si>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</si>
  <si>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</si>
  <si>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</si>
  <si>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</si>
  <si>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</si>
  <si>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</si>
  <si>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</si>
  <si>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</si>
  <si>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</si>
  <si>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</si>
  <si>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</si>
  <si>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</si>
  <si>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</si>
  <si>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</si>
  <si>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</si>
  <si>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</si>
  <si>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</si>
  <si>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</si>
  <si>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</si>
  <si>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</si>
  <si>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</si>
  <si>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</si>
  <si>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</si>
  <si>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</si>
  <si>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</si>
  <si>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</si>
  <si>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</si>
  <si>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</si>
  <si>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</si>
  <si>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</si>
  <si>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</si>
  <si>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</si>
  <si>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</si>
  <si>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</si>
  <si>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</si>
  <si>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</si>
  <si>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</si>
  <si>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</si>
  <si>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</si>
  <si>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</si>
  <si>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</si>
  <si>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</si>
  <si>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</si>
  <si>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</si>
  <si>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</si>
  <si>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</si>
  <si>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</si>
  <si>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</si>
  <si>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</si>
  <si>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</si>
  <si>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</si>
  <si>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</si>
  <si>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</si>
  <si>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</si>
  <si>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</si>
  <si>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</si>
  <si>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</si>
  <si>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</si>
  <si>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</si>
  <si>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</si>
  <si>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</si>
  <si>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</si>
  <si>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</si>
  <si>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</si>
  <si>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</si>
  <si>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</si>
  <si>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</si>
  <si>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</si>
  <si>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</si>
  <si>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</si>
  <si>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</si>
  <si>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</si>
  <si>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</si>
  <si>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</si>
  <si>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</si>
  <si>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</si>
  <si>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</si>
  <si>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</si>
  <si>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</si>
  <si>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</si>
  <si>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</si>
  <si>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</si>
  <si>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</si>
  <si>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</si>
  <si>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</si>
  <si>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</si>
  <si>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</si>
  <si>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</si>
  <si>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</si>
  <si>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</si>
  <si>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</si>
  <si>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</si>
  <si>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</si>
  <si>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</si>
  <si>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</si>
  <si>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</si>
  <si>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</si>
  <si>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</si>
  <si>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</si>
  <si>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</si>
  <si>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</si>
  <si>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</si>
  <si>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</si>
  <si>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</si>
  <si>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</si>
  <si>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</si>
  <si>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</si>
  <si>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</si>
  <si>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</si>
  <si>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</si>
  <si>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</si>
  <si>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</si>
  <si>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</si>
  <si>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</si>
  <si>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</si>
  <si>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</si>
  <si>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</si>
  <si>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</si>
  <si>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</si>
  <si>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</si>
  <si>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</si>
  <si>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</si>
  <si>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</si>
  <si>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</si>
  <si>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</si>
  <si>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</si>
  <si>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</si>
  <si>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</si>
  <si>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</si>
  <si>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</si>
  <si>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</si>
  <si>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</si>
  <si>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</si>
  <si>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</si>
  <si>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</si>
  <si>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</si>
  <si>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</si>
  <si>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</si>
  <si>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</si>
  <si>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</si>
  <si>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</si>
  <si>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</si>
  <si>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</si>
  <si>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</si>
  <si>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</si>
  <si>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</si>
  <si>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</si>
  <si>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</si>
  <si>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</si>
  <si>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</si>
  <si>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</si>
  <si>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</si>
  <si>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</si>
  <si>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</si>
  <si>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</si>
  <si>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</si>
  <si>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</si>
  <si>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</si>
  <si>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</si>
  <si>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</si>
  <si>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</si>
  <si>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</si>
  <si>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</si>
  <si>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</si>
  <si>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</si>
  <si>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</si>
  <si>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</si>
  <si>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</si>
  <si>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</si>
  <si>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</si>
  <si>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</si>
  <si>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</si>
  <si>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</si>
  <si>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</si>
  <si>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</si>
  <si>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</si>
  <si>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</si>
  <si>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</si>
  <si>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</si>
  <si>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</si>
  <si>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</si>
  <si>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</si>
  <si>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</si>
  <si>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</si>
  <si>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</si>
  <si>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</si>
  <si>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</si>
  <si>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</si>
  <si>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</si>
  <si>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</si>
  <si>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</si>
  <si>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</si>
  <si>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</si>
  <si>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</si>
  <si>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</si>
  <si>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</si>
  <si>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</si>
  <si>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</si>
  <si>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</si>
  <si>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</si>
  <si>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</si>
  <si>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</si>
  <si>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</si>
  <si>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</si>
  <si>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</si>
  <si>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</si>
  <si>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</si>
  <si>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</si>
  <si>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</si>
  <si>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</si>
  <si>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</si>
  <si>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</si>
  <si>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</si>
  <si>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</si>
  <si>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</si>
  <si>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</si>
  <si>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</si>
  <si>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</si>
  <si>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</si>
  <si>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</si>
  <si>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</si>
  <si>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</si>
  <si>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</si>
  <si>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</si>
  <si>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</si>
  <si>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</si>
  <si>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</si>
  <si>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</si>
  <si>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</si>
  <si>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</si>
  <si>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</si>
  <si>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</si>
  <si>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</si>
  <si>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</si>
  <si>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</si>
  <si>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</si>
  <si>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</si>
  <si>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</si>
  <si>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</si>
  <si>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</si>
  <si>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</si>
  <si>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</si>
  <si>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</si>
  <si>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</si>
  <si>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</si>
  <si>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</si>
  <si>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</si>
  <si>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</si>
  <si>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</si>
  <si>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</si>
  <si>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</si>
  <si>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</si>
  <si>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</si>
  <si>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</si>
  <si>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</si>
  <si>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</si>
  <si>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</si>
  <si>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</si>
  <si>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</si>
  <si>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</si>
  <si>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</si>
  <si>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</si>
  <si>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</si>
  <si>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</si>
  <si>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</si>
  <si>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</si>
  <si>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</si>
  <si>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</si>
  <si>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</si>
  <si>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</si>
  <si>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</si>
  <si>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</si>
  <si>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</si>
  <si>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</si>
  <si>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</si>
  <si>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</si>
  <si>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</si>
  <si>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</si>
  <si>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</si>
  <si>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</si>
  <si>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</si>
  <si>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</si>
  <si>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</si>
  <si>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</si>
  <si>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</si>
  <si>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</si>
  <si>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</si>
  <si>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</si>
  <si>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</si>
  <si>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</si>
  <si>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</si>
  <si>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</si>
  <si>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</si>
  <si>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</si>
  <si>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</si>
  <si>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</si>
  <si>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</si>
  <si>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</si>
  <si>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</si>
  <si>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</si>
  <si>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</si>
  <si>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</si>
  <si>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</si>
  <si>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</si>
  <si>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</si>
  <si>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</si>
  <si>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</si>
  <si>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</si>
  <si>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</si>
  <si>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</si>
  <si>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</si>
  <si>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</si>
  <si>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</si>
  <si>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</si>
  <si>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</si>
  <si>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</si>
  <si>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</si>
  <si>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</si>
  <si>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</si>
  <si>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</si>
  <si>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</si>
  <si>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</si>
  <si>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</si>
  <si>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</si>
  <si>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</si>
  <si>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</si>
  <si>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</si>
  <si>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</si>
  <si>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</si>
  <si>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</si>
  <si>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</si>
  <si>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</si>
  <si>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</si>
  <si>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</si>
  <si>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</si>
  <si>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</si>
  <si>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</si>
  <si>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</si>
  <si>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</si>
  <si>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</si>
  <si>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</si>
  <si>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</si>
  <si>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</si>
  <si>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</si>
  <si>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</si>
  <si>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</si>
  <si>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</si>
  <si>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</si>
  <si>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</si>
  <si>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</si>
  <si>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</si>
  <si>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</si>
  <si>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</si>
  <si>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</si>
  <si>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</si>
  <si>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</si>
  <si>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</si>
  <si>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</si>
  <si>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</si>
  <si>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</si>
  <si>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</si>
  <si>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</si>
  <si>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</si>
  <si>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</si>
  <si>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</si>
  <si>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</si>
  <si>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</si>
  <si>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</si>
  <si>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</si>
  <si>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</si>
  <si>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</si>
  <si>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</si>
  <si>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</si>
  <si>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</si>
  <si>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</si>
  <si>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</si>
  <si>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</si>
  <si>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</si>
  <si>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</si>
  <si>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</si>
  <si>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</si>
  <si>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</si>
  <si>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</si>
  <si>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</si>
  <si>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</si>
  <si>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</si>
  <si>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</si>
  <si>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</si>
  <si>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</si>
  <si>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</si>
  <si>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</si>
  <si>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</si>
  <si>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</si>
  <si>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</si>
  <si>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</si>
  <si>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</si>
  <si>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</si>
  <si>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</si>
  <si>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</si>
  <si>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</si>
  <si>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</si>
  <si>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</si>
  <si>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</si>
  <si>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</si>
  <si>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</si>
  <si>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</si>
  <si>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</si>
  <si>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</si>
  <si>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</si>
  <si>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</si>
  <si>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</si>
  <si>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</si>
  <si>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</si>
  <si>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</si>
  <si>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</si>
  <si>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</si>
  <si>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</si>
  <si>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</si>
  <si>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</si>
  <si>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</si>
  <si>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</si>
  <si>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</si>
  <si>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</si>
  <si>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</si>
  <si>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</si>
  <si>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</si>
  <si>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</si>
  <si>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</si>
  <si>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</si>
  <si>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</si>
  <si>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</si>
  <si>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</si>
  <si>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</si>
  <si>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</si>
  <si>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</si>
  <si>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</si>
  <si>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</si>
  <si>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</si>
  <si>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</si>
  <si>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</si>
  <si>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</si>
  <si>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</si>
  <si>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</si>
  <si>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</si>
  <si>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</si>
  <si>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</si>
  <si>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</si>
  <si>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</si>
  <si>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</si>
  <si>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</si>
  <si>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</si>
  <si>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</si>
  <si>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</si>
  <si>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</si>
  <si>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</si>
  <si>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</si>
  <si>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</si>
  <si>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</si>
  <si>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</si>
  <si>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</si>
  <si>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</si>
  <si>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</si>
  <si>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</si>
  <si>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</si>
  <si>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</si>
  <si>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</si>
  <si>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</si>
  <si>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</si>
  <si>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</si>
  <si>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</si>
  <si>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</si>
  <si>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</si>
  <si>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</si>
  <si>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</si>
  <si>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</si>
  <si>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</si>
  <si>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</si>
  <si>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</si>
  <si>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</si>
  <si>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</si>
  <si>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</si>
  <si>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</si>
  <si>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</si>
  <si>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</si>
  <si>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</si>
  <si>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</si>
  <si>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</si>
  <si>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</si>
  <si>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</si>
  <si>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</si>
  <si>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</si>
  <si>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</si>
  <si>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</si>
  <si>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</si>
  <si>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</si>
  <si>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</si>
  <si>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</si>
  <si>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</si>
  <si>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</si>
  <si>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</si>
  <si>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</si>
  <si>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</si>
  <si>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</si>
  <si>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</si>
  <si>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</si>
  <si>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</si>
  <si>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</si>
  <si>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</si>
  <si>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</si>
  <si>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</si>
  <si>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</si>
  <si>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</si>
  <si>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</si>
  <si>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</si>
  <si>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</si>
  <si>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</si>
  <si>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</si>
  <si>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</si>
  <si>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</si>
  <si>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</si>
  <si>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</si>
  <si>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</si>
  <si>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</si>
  <si>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</si>
  <si>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</si>
  <si>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</si>
  <si>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</si>
  <si>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</si>
  <si>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</si>
  <si>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</si>
  <si>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</si>
  <si>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</si>
  <si>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</si>
  <si>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</si>
  <si>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</si>
  <si>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</si>
  <si>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</si>
  <si>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</si>
  <si>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</si>
  <si>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</si>
  <si>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</si>
  <si>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</si>
  <si>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</si>
  <si>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</si>
  <si>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</si>
  <si>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</si>
  <si>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</si>
  <si>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</si>
  <si>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</si>
  <si>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</si>
  <si>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</si>
  <si>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</si>
  <si>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</si>
  <si>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</si>
  <si>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</si>
  <si>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</si>
  <si>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</si>
  <si>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</si>
  <si>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</si>
  <si>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</si>
  <si>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</si>
  <si>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</si>
  <si>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</si>
  <si>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</si>
  <si>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</si>
  <si>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</si>
  <si>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</si>
  <si>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</si>
  <si>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</si>
  <si>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</si>
  <si>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</si>
  <si>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</si>
  <si>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</si>
  <si>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</si>
  <si>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</si>
  <si>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</si>
  <si>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</si>
  <si>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</si>
  <si>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</si>
  <si>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</si>
  <si>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</si>
  <si>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</si>
  <si>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</si>
  <si>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</si>
  <si>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</si>
  <si>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</si>
  <si>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</si>
  <si>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</si>
  <si>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</si>
  <si>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</si>
  <si>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</si>
  <si>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</si>
  <si>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</si>
  <si>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</si>
  <si>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</si>
  <si>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</si>
  <si>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</si>
  <si>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</si>
  <si>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</si>
  <si>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</si>
  <si>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</si>
  <si>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</si>
  <si>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</si>
  <si>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</si>
  <si>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</si>
  <si>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</si>
  <si>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</si>
  <si>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</si>
  <si>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</si>
  <si>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</si>
  <si>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</si>
  <si>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</si>
  <si>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</si>
  <si>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</si>
  <si>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</si>
  <si>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</si>
  <si>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</si>
  <si>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</si>
  <si>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</si>
  <si>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</si>
  <si>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</si>
  <si>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</si>
  <si>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</si>
  <si>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</si>
  <si>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</si>
  <si>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</si>
  <si>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</si>
  <si>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</si>
  <si>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</si>
  <si>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</si>
  <si>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</si>
  <si>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</si>
  <si>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</si>
  <si>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</si>
  <si>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</si>
  <si>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</si>
  <si>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</si>
  <si>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</si>
  <si>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</si>
  <si>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</si>
  <si>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</si>
  <si>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</si>
  <si>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</si>
  <si>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</si>
  <si>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</si>
  <si>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</si>
  <si>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</si>
  <si>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</si>
  <si>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</si>
  <si>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</si>
  <si>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</si>
  <si>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</si>
  <si>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</si>
  <si>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</si>
  <si>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</si>
  <si>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</si>
  <si>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</si>
  <si>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</si>
  <si>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</si>
  <si>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</si>
  <si>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</si>
  <si>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</si>
  <si>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</si>
  <si>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</si>
  <si>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</si>
  <si>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</si>
  <si>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</si>
  <si>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</si>
  <si>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</si>
  <si>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</si>
  <si>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</si>
  <si>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</si>
  <si>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</si>
  <si>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</si>
  <si>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</si>
  <si>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</si>
  <si>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</si>
  <si>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</si>
  <si>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</si>
  <si>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</si>
  <si>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</si>
  <si>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</si>
  <si>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</si>
  <si>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</si>
  <si>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</si>
  <si>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</si>
  <si>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</si>
  <si>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</si>
  <si>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</si>
  <si>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</si>
  <si>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</si>
  <si>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</si>
  <si>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</si>
  <si>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</si>
  <si>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</si>
  <si>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</si>
  <si>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</si>
  <si>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</si>
  <si>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</si>
  <si>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</si>
  <si>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</si>
  <si>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</si>
  <si>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</si>
  <si>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</si>
  <si>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</si>
  <si>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</si>
  <si>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</si>
  <si>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</si>
  <si>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</si>
  <si>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</si>
  <si>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</si>
  <si>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</si>
  <si>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</si>
  <si>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</si>
  <si>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</si>
  <si>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</si>
  <si>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</si>
  <si>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</si>
  <si>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</si>
  <si>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</si>
  <si>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</si>
  <si>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</si>
  <si>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</si>
  <si>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</si>
  <si>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</si>
  <si>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</si>
  <si>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</si>
  <si>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</si>
  <si>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</si>
  <si>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</si>
  <si>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</si>
  <si>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</si>
  <si>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</si>
  <si>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</si>
  <si>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</si>
  <si>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</si>
  <si>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</si>
  <si>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</si>
  <si>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</si>
  <si>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</si>
  <si>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</si>
  <si>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</si>
  <si>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</si>
  <si>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</si>
  <si>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</si>
  <si>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</si>
  <si>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</si>
  <si>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</si>
  <si>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</si>
  <si>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</si>
  <si>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</si>
  <si>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</si>
  <si>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</si>
  <si>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</si>
  <si>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</si>
  <si>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</si>
  <si>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</si>
  <si>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</si>
  <si>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</si>
  <si>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</si>
  <si>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</si>
  <si>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</si>
  <si>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</si>
  <si>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</si>
  <si>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</si>
  <si>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</si>
  <si>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</si>
  <si>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</si>
  <si>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</si>
  <si>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</si>
  <si>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</si>
  <si>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</si>
  <si>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</si>
  <si>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</si>
  <si>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</si>
  <si>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</si>
  <si>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</si>
  <si>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</si>
  <si>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</si>
  <si>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</si>
  <si>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</si>
  <si>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</si>
  <si>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</si>
  <si>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</si>
  <si>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</si>
  <si>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</si>
  <si>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</si>
  <si>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</si>
  <si>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</si>
  <si>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</si>
  <si>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</si>
  <si>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</si>
  <si>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</si>
  <si>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</si>
  <si>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</si>
  <si>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</si>
  <si>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</si>
  <si>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</si>
  <si>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</si>
  <si>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</si>
  <si>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</si>
  <si>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</si>
  <si>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</si>
  <si>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</si>
  <si>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</si>
  <si>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</si>
  <si>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</si>
  <si>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</si>
  <si>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</si>
  <si>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</si>
  <si>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</si>
  <si>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</si>
  <si>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</si>
  <si>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</si>
  <si>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</si>
  <si>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</si>
  <si>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</si>
  <si>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</si>
  <si>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</si>
  <si>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</si>
  <si>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</si>
  <si>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</si>
  <si>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</si>
  <si>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</si>
  <si>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</si>
  <si>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</si>
  <si>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</si>
  <si>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</si>
  <si>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</si>
  <si>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</si>
  <si>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</si>
  <si>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</si>
  <si>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</si>
  <si>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</si>
  <si>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</si>
  <si>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</si>
  <si>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</si>
  <si>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</si>
  <si>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</si>
  <si>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</si>
  <si>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</si>
  <si>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</si>
  <si>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</si>
  <si>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</si>
  <si>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</si>
  <si>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</si>
  <si>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</si>
  <si>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</si>
  <si>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</si>
  <si>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</si>
  <si>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</si>
  <si>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</si>
  <si>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</si>
  <si>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</si>
  <si>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</si>
  <si>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</si>
  <si>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</si>
  <si>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</si>
  <si>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</si>
  <si>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</si>
  <si>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</si>
  <si>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</si>
  <si>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</si>
  <si>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</si>
  <si>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</si>
  <si>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</si>
  <si>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</si>
  <si>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</si>
  <si>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</si>
  <si>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</si>
  <si>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</si>
  <si>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</si>
  <si>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</si>
  <si>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</si>
  <si>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</si>
  <si>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</si>
  <si>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</si>
  <si>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</si>
  <si>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</si>
  <si>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</si>
  <si>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</si>
  <si>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</si>
  <si>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</si>
  <si>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</si>
  <si>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</si>
  <si>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</si>
  <si>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</si>
  <si>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</si>
  <si>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</si>
  <si>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</si>
  <si>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</si>
  <si>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</si>
  <si>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</si>
  <si>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</si>
  <si>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</si>
  <si>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</si>
  <si>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</si>
  <si>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</si>
  <si>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</si>
  <si>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</si>
  <si>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</si>
  <si>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</si>
  <si>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</si>
  <si>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</si>
  <si>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</si>
  <si>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</si>
  <si>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</si>
  <si>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</si>
  <si>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</si>
  <si>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</si>
  <si>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</si>
  <si>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</si>
  <si>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</si>
  <si>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</si>
  <si>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</si>
  <si>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</si>
  <si>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</si>
  <si>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</si>
  <si>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</si>
  <si>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</si>
  <si>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</si>
  <si>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</si>
  <si>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</si>
  <si>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</si>
  <si>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</si>
  <si>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</si>
  <si>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</si>
  <si>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</si>
  <si>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</si>
  <si>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</si>
  <si>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</si>
  <si>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</si>
  <si>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</si>
  <si>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</si>
  <si>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</si>
  <si>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</si>
  <si>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</si>
  <si>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</si>
  <si>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</si>
  <si>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</si>
  <si>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</si>
  <si>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</si>
  <si>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</si>
  <si>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</si>
  <si>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</si>
  <si>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</si>
  <si>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</si>
  <si>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</si>
  <si>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</si>
  <si>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</si>
  <si>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</si>
  <si>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</si>
  <si>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</si>
  <si>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</si>
  <si>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</si>
  <si>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</si>
  <si>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</si>
  <si>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</si>
  <si>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</si>
  <si>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</si>
  <si>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</si>
  <si>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</si>
  <si>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</si>
  <si>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</si>
  <si>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</si>
  <si>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</si>
  <si>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</si>
  <si>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</si>
  <si>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</si>
  <si>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</si>
  <si>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</si>
  <si>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</si>
  <si>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</si>
  <si>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</si>
  <si>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</si>
  <si>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</si>
  <si>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</si>
  <si>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</si>
  <si>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</si>
  <si>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</si>
  <si>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</si>
  <si>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</si>
  <si>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</si>
  <si>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</si>
  <si>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</si>
  <si>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</si>
  <si>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</si>
  <si>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</si>
  <si>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</si>
  <si>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</si>
  <si>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</si>
  <si>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</si>
  <si>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</si>
  <si>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</si>
  <si>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</si>
  <si>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</si>
  <si>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</si>
  <si>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</si>
  <si>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</si>
  <si>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</si>
  <si>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</si>
  <si>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</si>
  <si>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</si>
  <si>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</si>
  <si>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</si>
  <si>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</si>
  <si>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</si>
  <si>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</si>
  <si>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</si>
  <si>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</si>
  <si>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</si>
  <si>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</si>
  <si>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</si>
  <si>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</si>
  <si>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</si>
  <si>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</si>
  <si>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</si>
  <si>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</si>
  <si>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</si>
  <si>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</si>
  <si>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</si>
  <si>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</si>
  <si>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</si>
  <si>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</si>
  <si>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</si>
  <si>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</si>
  <si>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</si>
  <si>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</si>
  <si>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</si>
  <si>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</si>
  <si>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</si>
  <si>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</si>
  <si>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</si>
  <si>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</si>
  <si>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</si>
  <si>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</si>
  <si>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</si>
  <si>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</si>
  <si>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</si>
  <si>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</si>
  <si>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</si>
  <si>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</si>
  <si>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</si>
  <si>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</si>
  <si>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</si>
  <si>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</si>
  <si>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</si>
  <si>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</si>
  <si>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</si>
  <si>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</si>
  <si>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</si>
  <si>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</si>
  <si>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</si>
  <si>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</si>
  <si>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</si>
  <si>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</si>
  <si>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</si>
  <si>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</si>
  <si>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</si>
  <si>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</si>
  <si>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</si>
  <si>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</si>
  <si>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</si>
  <si>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</si>
  <si>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</si>
  <si>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</si>
  <si>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</si>
  <si>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</si>
  <si>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</si>
  <si>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</si>
  <si>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</si>
  <si>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</si>
  <si>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</si>
  <si>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</si>
  <si>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</si>
  <si>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</si>
  <si>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</si>
  <si>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</si>
  <si>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</si>
  <si>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</si>
  <si>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</si>
  <si>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</si>
  <si>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</si>
  <si>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</si>
  <si>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</si>
  <si>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</si>
  <si>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</si>
  <si>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</si>
  <si>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</si>
  <si>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</si>
  <si>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</si>
  <si>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</si>
  <si>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</si>
  <si>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</si>
  <si>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</si>
  <si>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</si>
  <si>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</si>
  <si>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</si>
  <si>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</si>
  <si>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</si>
  <si>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</si>
  <si>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</si>
  <si>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</si>
  <si>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</si>
  <si>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</si>
  <si>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</si>
  <si>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</si>
  <si>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</si>
  <si>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</si>
  <si>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</si>
  <si>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</si>
  <si>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</si>
  <si>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</si>
  <si>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</si>
  <si>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</si>
  <si>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</si>
  <si>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</si>
  <si>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</si>
  <si>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</si>
  <si>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</si>
  <si>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</si>
  <si>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</si>
  <si>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</si>
  <si>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</si>
  <si>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</si>
  <si>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</si>
  <si>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</si>
  <si>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</si>
  <si>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</si>
  <si>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</si>
  <si>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</si>
  <si>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</si>
  <si>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</si>
  <si>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</si>
  <si>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</si>
  <si>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</si>
  <si>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</si>
  <si>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</si>
  <si>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</si>
  <si>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</si>
  <si>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</si>
  <si>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</si>
  <si>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</si>
  <si>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</si>
  <si>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</si>
  <si>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</si>
  <si>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</si>
  <si>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</si>
  <si>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</si>
  <si>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</si>
  <si>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</si>
  <si>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</si>
  <si>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</si>
  <si>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</si>
  <si>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</si>
  <si>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</si>
  <si>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</si>
  <si>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</si>
  <si>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</si>
  <si>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</si>
  <si>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</si>
  <si>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</si>
  <si>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</si>
  <si>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</si>
  <si>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</si>
  <si>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</si>
  <si>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</si>
  <si>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</si>
  <si>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</si>
  <si>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</si>
  <si>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</si>
  <si>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</si>
  <si>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</si>
  <si>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</si>
  <si>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</si>
  <si>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</si>
  <si>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</si>
  <si>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</si>
  <si>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</si>
  <si>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</si>
  <si>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</si>
  <si>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</si>
  <si>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</si>
  <si>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</si>
  <si>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</si>
  <si>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</si>
  <si>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</si>
  <si>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</si>
  <si>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</si>
  <si>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</si>
  <si>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</si>
  <si>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</si>
  <si>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</si>
  <si>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</si>
  <si>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</si>
  <si>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</si>
  <si>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</si>
  <si>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</si>
  <si>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</si>
  <si>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</si>
  <si>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</si>
  <si>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</si>
  <si>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</si>
  <si>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</si>
  <si>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</si>
  <si>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</si>
  <si>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</si>
  <si>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</si>
  <si>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</si>
  <si>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</si>
  <si>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</si>
  <si>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</si>
  <si>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</si>
  <si>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</si>
  <si>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</si>
  <si>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</si>
  <si>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</si>
  <si>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</si>
  <si>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</si>
  <si>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</si>
  <si>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</si>
  <si>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</si>
  <si>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</si>
  <si>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</si>
  <si>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</si>
  <si>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</si>
  <si>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</si>
  <si>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</si>
  <si>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</si>
  <si>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</si>
  <si>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</si>
  <si>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</si>
  <si>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</si>
  <si>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</si>
  <si>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</si>
  <si>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</si>
  <si>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</si>
  <si>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</si>
  <si>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</si>
  <si>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</si>
  <si>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</si>
  <si>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</si>
  <si>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</si>
  <si>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</si>
  <si>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</si>
  <si>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</si>
  <si>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</si>
  <si>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</si>
  <si>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</si>
  <si>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</si>
  <si>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</si>
  <si>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</si>
  <si>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</si>
  <si>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</si>
  <si>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</si>
  <si>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</si>
  <si>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</si>
  <si>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</si>
  <si>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</si>
  <si>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</si>
  <si>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</si>
  <si>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</si>
  <si>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</si>
  <si>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</si>
  <si>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</si>
  <si>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</si>
  <si>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</si>
  <si>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</si>
  <si>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</si>
  <si>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</si>
  <si>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</si>
  <si>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</si>
  <si>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</si>
  <si>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</si>
  <si>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</si>
  <si>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</si>
  <si>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</si>
  <si>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</si>
  <si>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</si>
  <si>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</si>
  <si>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</si>
  <si>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</si>
  <si>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</si>
  <si>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</si>
  <si>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</si>
  <si>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</si>
  <si>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</si>
  <si>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</si>
  <si>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</si>
  <si>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</si>
  <si>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</si>
  <si>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</si>
  <si>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</si>
  <si>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</si>
  <si>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</si>
  <si>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</si>
  <si>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</si>
  <si>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</si>
  <si>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</si>
  <si>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</si>
  <si>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</si>
  <si>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</si>
  <si>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</si>
  <si>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</si>
  <si>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</si>
  <si>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</si>
  <si>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</si>
  <si>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</si>
  <si>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</si>
  <si>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</si>
  <si>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</si>
  <si>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</si>
  <si>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</si>
  <si>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</si>
  <si>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</si>
  <si>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</si>
  <si>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</si>
  <si>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</si>
  <si>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</si>
  <si>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</si>
  <si>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</si>
  <si>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</si>
  <si>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</si>
  <si>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</si>
  <si>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</si>
  <si>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</si>
  <si>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</si>
  <si>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</si>
  <si>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</si>
  <si>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</si>
  <si>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</si>
  <si>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</si>
  <si>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</si>
  <si>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</si>
  <si>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</si>
  <si>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</si>
  <si>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</si>
  <si>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</si>
  <si>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</si>
  <si>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</si>
  <si>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</si>
  <si>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</si>
  <si>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</si>
  <si>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</si>
  <si>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</si>
  <si>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</si>
  <si>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</si>
  <si>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</si>
  <si>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</si>
  <si>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</si>
  <si>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</si>
  <si>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</si>
  <si>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</si>
  <si>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</si>
  <si>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</si>
  <si>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</si>
  <si>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</si>
  <si>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</si>
  <si>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</si>
  <si>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</si>
  <si>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</si>
  <si>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</si>
  <si>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</si>
  <si>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</si>
  <si>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</si>
  <si>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</si>
  <si>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</si>
  <si>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</si>
  <si>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</si>
  <si>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</si>
  <si>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</si>
  <si>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</si>
  <si>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</si>
  <si>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</si>
  <si>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</si>
  <si>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</si>
  <si>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</si>
  <si>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</si>
  <si>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</si>
  <si>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</si>
  <si>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</si>
  <si>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</si>
  <si>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</si>
  <si>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</si>
  <si>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</si>
  <si>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</si>
  <si>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</si>
  <si>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</si>
  <si>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</si>
  <si>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</si>
  <si>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</si>
  <si>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</si>
  <si>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</si>
  <si>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</si>
  <si>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</si>
  <si>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</si>
  <si>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</si>
  <si>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</si>
  <si>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</si>
  <si>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</si>
  <si>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</si>
  <si>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</si>
  <si>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</si>
  <si>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</si>
  <si>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</si>
  <si>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</si>
  <si>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</si>
  <si>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</si>
  <si>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</si>
  <si>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</si>
  <si>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</si>
  <si>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</si>
  <si>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</si>
  <si>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</si>
  <si>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</si>
  <si>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</si>
  <si>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</si>
  <si>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</si>
  <si>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</si>
  <si>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</si>
  <si>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</si>
  <si>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</si>
  <si>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</si>
  <si>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</si>
  <si>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</si>
  <si>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</si>
  <si>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</si>
  <si>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</si>
  <si>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</si>
  <si>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</si>
  <si>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</si>
  <si>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</si>
  <si>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</si>
  <si>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</si>
  <si>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</si>
  <si>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</si>
  <si>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</si>
  <si>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</si>
  <si>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</si>
  <si>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</si>
  <si>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</si>
  <si>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</si>
  <si>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</si>
  <si>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</si>
  <si>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</si>
  <si>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</si>
  <si>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</si>
  <si>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</si>
  <si>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</si>
  <si>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</si>
  <si>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</si>
  <si>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</si>
  <si>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</si>
  <si>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</si>
  <si>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</si>
  <si>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</si>
  <si>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</si>
  <si>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</si>
  <si>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</si>
  <si>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</si>
  <si>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</si>
  <si>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</si>
  <si>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</si>
  <si>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</si>
  <si>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</si>
  <si>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</si>
  <si>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</si>
  <si>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</si>
  <si>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</si>
  <si>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</si>
  <si>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</si>
  <si>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</si>
  <si>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</si>
  <si>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</si>
  <si>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</si>
  <si>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</si>
  <si>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</si>
  <si>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</si>
  <si>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</si>
  <si>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</si>
  <si>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</si>
  <si>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</si>
  <si>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</si>
  <si>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</si>
  <si>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</si>
  <si>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</si>
  <si>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</si>
  <si>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</si>
  <si>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</si>
  <si>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</si>
  <si>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</si>
  <si>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</si>
  <si>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</si>
  <si>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</si>
  <si>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</si>
  <si>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</si>
  <si>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</si>
  <si>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</si>
  <si>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</si>
  <si>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</si>
  <si>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</si>
  <si>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</si>
  <si>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</si>
  <si>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</si>
  <si>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</si>
  <si>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</si>
  <si>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</si>
  <si>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</si>
  <si>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</si>
  <si>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</si>
  <si>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</si>
  <si>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</si>
  <si>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</si>
  <si>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</si>
  <si>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</si>
  <si>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</si>
  <si>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</si>
  <si>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</si>
  <si>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</si>
  <si>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</si>
  <si>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</si>
  <si>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</si>
  <si>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</si>
  <si>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</si>
  <si>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</si>
  <si>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</si>
  <si>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</si>
  <si>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</si>
  <si>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</si>
  <si>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</si>
  <si>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</si>
  <si>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</si>
  <si>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</si>
  <si>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</si>
  <si>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</si>
  <si>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</si>
  <si>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</si>
  <si>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</si>
  <si>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</si>
  <si>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</si>
  <si>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</si>
  <si>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</si>
  <si>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</si>
  <si>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</si>
  <si>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</si>
  <si>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</si>
  <si>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</si>
  <si>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</si>
  <si>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</si>
  <si>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</si>
  <si>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</si>
  <si>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</si>
  <si>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</si>
  <si>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</si>
  <si>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</si>
  <si>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</si>
  <si>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</si>
  <si>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</si>
  <si>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</si>
  <si>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</si>
  <si>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</si>
  <si>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</si>
  <si>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</si>
  <si>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</si>
  <si>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</si>
  <si>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</si>
  <si>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</si>
  <si>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</si>
  <si>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</si>
  <si>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</si>
  <si>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</si>
  <si>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</si>
  <si>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</si>
  <si>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</si>
  <si>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</si>
  <si>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</si>
  <si>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</si>
  <si>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</si>
  <si>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</si>
  <si>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</si>
  <si>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</si>
  <si>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</si>
  <si>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</si>
  <si>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</si>
  <si>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</si>
  <si>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</si>
  <si>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</si>
  <si>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</si>
  <si>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</si>
  <si>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</si>
  <si>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</si>
  <si>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</si>
  <si>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</si>
  <si>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</si>
  <si>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</si>
  <si>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</si>
  <si>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</si>
  <si>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</si>
  <si>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</si>
  <si>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</si>
  <si>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</si>
  <si>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</si>
  <si>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</si>
  <si>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</si>
  <si>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</si>
  <si>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</si>
  <si>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</si>
  <si>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</si>
  <si>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</si>
  <si>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</si>
  <si>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</si>
  <si>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</si>
  <si>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</si>
  <si>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</si>
  <si>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</si>
  <si>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</si>
  <si>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</si>
  <si>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</si>
  <si>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</si>
  <si>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</si>
  <si>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</si>
  <si>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</si>
  <si>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</si>
  <si>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</si>
  <si>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</si>
  <si>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</si>
  <si>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</si>
  <si>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</si>
  <si>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</si>
  <si>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</si>
  <si>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</si>
  <si>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</si>
  <si>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</si>
  <si>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</si>
  <si>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</si>
  <si>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</si>
  <si>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</si>
  <si>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</si>
  <si>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</si>
  <si>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</si>
  <si>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</si>
  <si>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</si>
  <si>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</si>
  <si>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</si>
  <si>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</si>
  <si>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</si>
  <si>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</si>
  <si>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</si>
  <si>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</si>
  <si>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</si>
  <si>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</si>
  <si>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</si>
  <si>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</si>
  <si>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</si>
  <si>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</si>
  <si>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</si>
  <si>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</si>
  <si>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</si>
  <si>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</si>
  <si>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</si>
  <si>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</si>
  <si>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</si>
  <si>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</si>
  <si>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</si>
  <si>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</si>
  <si>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</si>
  <si>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</si>
  <si>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</si>
  <si>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</si>
  <si>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</si>
  <si>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</si>
  <si>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</si>
  <si>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</si>
  <si>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</si>
  <si>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</si>
  <si>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</si>
  <si>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</si>
  <si>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</si>
  <si>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</si>
  <si>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</si>
  <si>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</si>
  <si>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</si>
  <si>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</si>
  <si>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</si>
  <si>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</si>
  <si>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</si>
  <si>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</si>
  <si>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</si>
  <si>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</si>
  <si>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</si>
  <si>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</si>
  <si>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</si>
  <si>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</si>
  <si>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</si>
  <si>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</si>
  <si>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</si>
  <si>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</si>
  <si>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</si>
  <si>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</si>
  <si>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</si>
  <si>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</si>
  <si>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</si>
  <si>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</si>
  <si>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</si>
  <si>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</si>
  <si>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</si>
  <si>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</si>
  <si>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</si>
  <si>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</si>
  <si>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</si>
  <si>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</si>
  <si>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</si>
  <si>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</si>
  <si>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</si>
  <si>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</si>
  <si>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</si>
  <si>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</si>
  <si>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</si>
  <si>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</si>
  <si>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</si>
  <si>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</si>
  <si>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</si>
  <si>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</si>
  <si>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</si>
  <si>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</si>
  <si>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</si>
  <si>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</si>
  <si>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</si>
  <si>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</si>
  <si>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</si>
  <si>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</si>
  <si>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</si>
  <si>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</si>
  <si>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</si>
  <si>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</si>
  <si>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</si>
  <si>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</si>
  <si>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</si>
  <si>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</si>
  <si>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</si>
  <si>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</si>
  <si>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</si>
  <si>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</si>
  <si>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</si>
  <si>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</si>
  <si>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</si>
  <si>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</si>
  <si>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</si>
  <si>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</si>
  <si>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</si>
  <si>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</si>
  <si>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</si>
  <si>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</si>
  <si>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</si>
  <si>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</si>
  <si>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</si>
  <si>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</si>
  <si>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</si>
  <si>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</si>
  <si>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</si>
  <si>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</si>
  <si>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</si>
  <si>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</si>
  <si>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</si>
  <si>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</si>
  <si>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</si>
  <si>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</si>
  <si>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</si>
  <si>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</si>
  <si>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</si>
  <si>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</si>
  <si>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</si>
  <si>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</si>
  <si>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</si>
  <si>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</si>
  <si>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</si>
  <si>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</si>
  <si>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</si>
  <si>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</si>
  <si>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</si>
  <si>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</si>
  <si>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</si>
  <si>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</si>
  <si>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</si>
  <si>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</si>
  <si>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</si>
  <si>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</si>
  <si>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</si>
  <si>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</si>
  <si>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</si>
  <si>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</si>
  <si>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</si>
  <si>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</si>
  <si>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</si>
  <si>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</si>
  <si>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</si>
  <si>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</si>
  <si>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</si>
  <si>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</si>
  <si>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</si>
  <si>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</si>
  <si>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</si>
  <si>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</si>
  <si>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</si>
  <si>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</si>
  <si>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</si>
  <si>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</si>
  <si>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</si>
  <si>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</si>
  <si>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</si>
  <si>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</si>
  <si>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</si>
  <si>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</si>
  <si>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</si>
  <si>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</si>
  <si>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</si>
  <si>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</si>
  <si>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</si>
  <si>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</si>
  <si>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</si>
  <si>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</si>
  <si>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</si>
  <si>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</si>
  <si>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</si>
  <si>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</si>
  <si>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</si>
  <si>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</si>
  <si>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</si>
  <si>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</si>
  <si>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</si>
  <si>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</si>
  <si>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</si>
  <si>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</si>
  <si>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</si>
  <si>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</si>
  <si>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</si>
  <si>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</si>
  <si>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</si>
  <si>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</si>
  <si>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</si>
  <si>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</si>
  <si>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</si>
  <si>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</si>
  <si>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</si>
  <si>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</si>
  <si>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</si>
  <si>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</si>
  <si>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</si>
  <si>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</si>
  <si>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</si>
  <si>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</si>
  <si>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</si>
  <si>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</si>
  <si>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</si>
  <si>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</si>
  <si>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</si>
  <si>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</si>
  <si>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</si>
  <si>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</si>
  <si>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</si>
  <si>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</si>
  <si>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</si>
  <si>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</si>
  <si>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</si>
  <si>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</si>
  <si>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</si>
  <si>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</si>
  <si>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</si>
  <si>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</si>
  <si>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</si>
  <si>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</si>
  <si>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</si>
  <si>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</si>
  <si>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</si>
  <si>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</si>
  <si>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</si>
  <si>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</si>
  <si>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</si>
  <si>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</si>
  <si>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</si>
  <si>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</si>
  <si>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</si>
  <si>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</si>
  <si>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</si>
  <si>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</si>
  <si>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</si>
  <si>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</si>
  <si>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</si>
  <si>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</si>
  <si>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</si>
  <si>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</si>
  <si>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</si>
  <si>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</si>
  <si>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</si>
  <si>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</si>
  <si>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</si>
  <si>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</si>
  <si>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</si>
  <si>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</si>
  <si>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</si>
  <si>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</si>
  <si>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</si>
  <si>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</si>
  <si>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</si>
  <si>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</si>
  <si>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</si>
  <si>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</si>
  <si>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</si>
  <si>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</si>
  <si>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</si>
  <si>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</si>
  <si>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</si>
  <si>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</si>
  <si>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</si>
  <si>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</si>
  <si>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</si>
  <si>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</si>
  <si>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</si>
  <si>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</si>
  <si>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</si>
  <si>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</si>
  <si>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</si>
  <si>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</si>
  <si>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</si>
  <si>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</si>
  <si>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</si>
  <si>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</si>
  <si>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</si>
  <si>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</si>
  <si>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</si>
  <si>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</si>
  <si>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</si>
  <si>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</si>
  <si>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</si>
  <si>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</si>
  <si>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</si>
  <si>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</si>
  <si>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</si>
  <si>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</si>
  <si>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</si>
  <si>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</si>
  <si>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</si>
  <si>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</si>
  <si>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</si>
  <si>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</si>
  <si>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</si>
  <si>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</si>
  <si>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</si>
  <si>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</si>
  <si>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</si>
  <si>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</si>
  <si>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</si>
  <si>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</si>
  <si>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</si>
  <si>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</si>
  <si>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</si>
  <si>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</si>
  <si>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</si>
  <si>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</si>
  <si>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</si>
  <si>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</si>
  <si>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</si>
  <si>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</si>
  <si>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</si>
  <si>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</si>
  <si>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</si>
  <si>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</si>
  <si>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</si>
  <si>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</si>
  <si>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</si>
  <si>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</si>
  <si>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</si>
  <si>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</si>
  <si>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</si>
  <si>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</si>
  <si>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</si>
  <si>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</si>
  <si>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</si>
  <si>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</si>
  <si>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</si>
  <si>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</si>
  <si>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</si>
  <si>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</si>
  <si>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</si>
  <si>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</si>
  <si>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</si>
  <si>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</si>
  <si>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</si>
  <si>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</si>
  <si>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</si>
  <si>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</si>
  <si>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</si>
  <si>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</si>
  <si>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</si>
  <si>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</si>
  <si>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</si>
  <si>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</si>
  <si>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</si>
  <si>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</si>
  <si>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</si>
  <si>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</si>
  <si>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</si>
  <si>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</si>
  <si>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</si>
  <si>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</si>
  <si>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</si>
  <si>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</si>
  <si>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</si>
  <si>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</si>
  <si>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</si>
  <si>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</si>
  <si>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</si>
  <si>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</si>
  <si>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</si>
  <si>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</si>
  <si>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</si>
  <si>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</si>
  <si>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</si>
  <si>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</si>
  <si>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</si>
  <si>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</si>
  <si>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</si>
  <si>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</si>
  <si>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</si>
  <si>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</si>
  <si>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</si>
  <si>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</si>
  <si>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</si>
  <si>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</si>
  <si>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</si>
  <si>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</si>
  <si>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</si>
  <si>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</si>
  <si>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</si>
  <si>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</si>
  <si>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</si>
  <si>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</si>
  <si>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</si>
  <si>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</si>
  <si>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</si>
  <si>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</si>
  <si>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</si>
  <si>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</si>
  <si>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</si>
  <si>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</si>
  <si>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</si>
  <si>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</si>
  <si>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</si>
  <si>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</si>
  <si>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</si>
  <si>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</si>
  <si>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</si>
  <si>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</si>
  <si>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</si>
  <si>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</si>
  <si>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</si>
  <si>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</si>
  <si>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</si>
  <si>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</si>
  <si>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</si>
  <si>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</si>
  <si>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</si>
  <si>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</si>
  <si>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</si>
  <si>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</si>
  <si>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</si>
  <si>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</si>
  <si>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</si>
  <si>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</si>
  <si>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</si>
  <si>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</si>
  <si>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</si>
  <si>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</si>
  <si>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</si>
  <si>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</si>
  <si>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</si>
  <si>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</si>
  <si>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</si>
  <si>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</si>
  <si>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</si>
  <si>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</si>
  <si>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</si>
  <si>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</si>
  <si>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</si>
  <si>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</si>
  <si>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</si>
  <si>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</si>
  <si>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</si>
  <si>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</si>
  <si>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</si>
  <si>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</si>
  <si>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</si>
  <si>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</si>
  <si>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</si>
  <si>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</si>
  <si>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</si>
  <si>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</si>
  <si>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</si>
  <si>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</si>
  <si>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</si>
  <si>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</si>
  <si>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</si>
  <si>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</si>
  <si>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</si>
  <si>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</si>
  <si>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</si>
  <si>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</si>
  <si>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</si>
  <si>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</si>
  <si>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</si>
  <si>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</si>
  <si>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</si>
  <si>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</si>
  <si>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</si>
  <si>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</si>
  <si>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</si>
  <si>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</si>
  <si>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</si>
  <si>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</si>
  <si>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</si>
  <si>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</si>
  <si>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</si>
  <si>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</si>
  <si>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</si>
  <si>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</si>
  <si>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</si>
  <si>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</si>
  <si>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</si>
  <si>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</si>
  <si>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</si>
  <si>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</si>
  <si>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</si>
  <si>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</si>
  <si>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</si>
  <si>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</si>
  <si>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</si>
  <si>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</si>
  <si>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</si>
  <si>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</si>
  <si>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</si>
  <si>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</si>
  <si>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</si>
  <si>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</si>
  <si>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</si>
  <si>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</si>
  <si>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</si>
  <si>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</si>
  <si>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</si>
  <si>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</si>
  <si>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</si>
  <si>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</si>
  <si>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</si>
  <si>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</si>
  <si>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</si>
  <si>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</si>
  <si>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</si>
  <si>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</si>
  <si>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</si>
  <si>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</si>
  <si>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</si>
  <si>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</si>
  <si>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</si>
  <si>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</si>
  <si>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</si>
  <si>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</si>
  <si>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</si>
  <si>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</si>
  <si>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</si>
  <si>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</si>
  <si>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</si>
  <si>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</si>
  <si>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</si>
  <si>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</si>
  <si>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</si>
  <si>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</si>
  <si>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</si>
  <si>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</si>
  <si>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</si>
  <si>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</si>
  <si>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</si>
  <si>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</si>
  <si>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</si>
  <si>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</si>
  <si>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</si>
  <si>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</si>
  <si>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</si>
  <si>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</si>
  <si>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</si>
  <si>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</si>
  <si>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</si>
  <si>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</si>
  <si>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</si>
  <si>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</si>
  <si>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</si>
  <si>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</si>
  <si>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</si>
  <si>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</si>
  <si>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</si>
  <si>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</si>
  <si>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</si>
  <si>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</si>
  <si>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</si>
  <si>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</si>
  <si>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</si>
  <si>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</si>
  <si>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</si>
  <si>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</si>
  <si>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</si>
  <si>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</si>
  <si>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</si>
  <si>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</si>
  <si>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</si>
  <si>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</si>
  <si>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</si>
  <si>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</si>
  <si>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</si>
  <si>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</si>
  <si>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</si>
  <si>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</si>
  <si>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</si>
  <si>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</si>
  <si>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</si>
  <si>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</si>
  <si>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</si>
  <si>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</si>
  <si>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</si>
  <si>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</si>
  <si>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</si>
  <si>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</si>
  <si>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</si>
  <si>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</si>
  <si>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</si>
  <si>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</si>
  <si>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</si>
  <si>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</si>
  <si>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</si>
  <si>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</si>
  <si>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</si>
  <si>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</si>
  <si>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</si>
  <si>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</si>
  <si>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</si>
  <si>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</si>
  <si>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</si>
  <si>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</si>
  <si>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</si>
  <si>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</si>
  <si>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</si>
  <si>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</si>
  <si>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</si>
  <si>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</si>
  <si>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</si>
  <si>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</si>
  <si>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</si>
  <si>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</si>
  <si>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</si>
  <si>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</si>
  <si>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</si>
  <si>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</si>
  <si>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</si>
  <si>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</si>
  <si>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</si>
  <si>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</si>
  <si>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</si>
  <si>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</si>
  <si>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</si>
  <si>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</si>
  <si>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</si>
  <si>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</si>
  <si>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</si>
  <si>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</si>
  <si>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</si>
  <si>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</si>
  <si>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</si>
  <si>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</si>
  <si>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</si>
  <si>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</si>
  <si>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</si>
  <si>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</si>
  <si>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</si>
  <si>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</si>
  <si>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</si>
  <si>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</si>
  <si>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</si>
  <si>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</si>
  <si>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</si>
  <si>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</si>
  <si>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</si>
  <si>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</si>
  <si>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</si>
  <si>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</si>
  <si>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</si>
  <si>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</si>
  <si>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</si>
  <si>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</si>
  <si>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</si>
  <si>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</si>
  <si>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</si>
  <si>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</si>
  <si>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</si>
  <si>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</si>
  <si>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</si>
  <si>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</si>
  <si>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</si>
  <si>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</si>
  <si>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</si>
  <si>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</si>
  <si>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</si>
  <si>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</si>
  <si>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</si>
  <si>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</si>
  <si>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</si>
  <si>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</si>
  <si>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</si>
  <si>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</si>
  <si>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</si>
  <si>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</si>
  <si>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</si>
  <si>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</si>
  <si>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</si>
  <si>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</si>
  <si>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</si>
  <si>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</si>
  <si>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</si>
  <si>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</si>
  <si>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</si>
  <si>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</si>
  <si>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</si>
  <si>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</si>
  <si>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</si>
  <si>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</si>
  <si>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</si>
  <si>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</si>
  <si>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</si>
  <si>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</si>
  <si>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</si>
  <si>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</si>
  <si>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</si>
  <si>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</si>
  <si>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</si>
  <si>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</si>
  <si>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</si>
  <si>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</si>
  <si>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</si>
  <si>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</si>
  <si>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</si>
  <si>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</si>
  <si>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</si>
  <si>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</si>
  <si>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</si>
  <si>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</si>
  <si>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</si>
  <si>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</si>
  <si>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</si>
  <si>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</si>
  <si>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</si>
  <si>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</si>
  <si>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</si>
  <si>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</si>
  <si>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</si>
  <si>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</si>
  <si>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</si>
  <si>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</si>
  <si>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</si>
  <si>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</si>
  <si>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</si>
  <si>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</si>
  <si>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</si>
  <si>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</si>
  <si>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</si>
  <si>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</si>
  <si>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</si>
  <si>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</si>
  <si>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</si>
  <si>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</si>
  <si>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</si>
  <si>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</si>
  <si>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</si>
  <si>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</si>
  <si>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</si>
  <si>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</si>
  <si>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</si>
  <si>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</si>
  <si>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</si>
  <si>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</si>
  <si>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</si>
  <si>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</si>
  <si>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</si>
  <si>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</si>
  <si>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</si>
  <si>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</si>
  <si>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</si>
  <si>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</si>
  <si>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</si>
  <si>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</si>
  <si>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</si>
  <si>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</si>
  <si>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</si>
  <si>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</si>
  <si>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</si>
  <si>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</si>
  <si>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</si>
  <si>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</si>
  <si>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</si>
  <si>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</si>
  <si>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</si>
  <si>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</si>
  <si>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</si>
  <si>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</si>
  <si>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</si>
  <si>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</si>
  <si>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</si>
  <si>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</si>
  <si>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</si>
  <si>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</si>
  <si>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</si>
  <si>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</si>
  <si>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</si>
  <si>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</si>
  <si>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</si>
  <si>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</si>
  <si>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</si>
  <si>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</si>
  <si>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</si>
  <si>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</si>
  <si>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</si>
  <si>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</si>
  <si>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</si>
  <si>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</si>
  <si>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</si>
  <si>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</si>
  <si>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</si>
  <si>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</si>
  <si>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</si>
  <si>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</si>
  <si>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</si>
  <si>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</si>
  <si>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</si>
  <si>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</si>
  <si>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</si>
  <si>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</si>
  <si>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</si>
  <si>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</si>
  <si>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</si>
  <si>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</si>
  <si>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</si>
  <si>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</si>
  <si>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</si>
  <si>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</si>
  <si>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</si>
  <si>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</si>
  <si>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</si>
  <si>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</si>
  <si>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</si>
  <si>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</si>
  <si>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</si>
  <si>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</si>
  <si>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</si>
  <si>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</si>
  <si>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</si>
  <si>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</si>
  <si>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</si>
  <si>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</si>
  <si>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</si>
  <si>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</si>
  <si>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</si>
  <si>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</si>
  <si>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</si>
  <si>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</si>
  <si>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</si>
  <si>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</si>
  <si>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</si>
  <si>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</si>
  <si>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</si>
  <si>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</si>
  <si>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</si>
  <si>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</si>
  <si>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</si>
  <si>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</si>
  <si>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</si>
  <si>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</si>
  <si>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</si>
  <si>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</si>
  <si>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</si>
  <si>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</si>
  <si>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</si>
  <si>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</si>
  <si>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</si>
  <si>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</si>
  <si>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</si>
  <si>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</si>
  <si>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</si>
  <si>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</si>
  <si>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</si>
  <si>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</si>
  <si>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</si>
  <si>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</si>
  <si>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</si>
  <si>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</si>
  <si>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</si>
  <si>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</si>
  <si>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</si>
  <si>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</si>
  <si>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</si>
  <si>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</si>
  <si>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</si>
  <si>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</si>
  <si>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</si>
  <si>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</si>
  <si>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</si>
  <si>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</si>
  <si>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</si>
  <si>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</si>
  <si>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</si>
  <si>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</si>
  <si>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</si>
  <si>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</si>
  <si>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</si>
  <si>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</si>
  <si>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</si>
  <si>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</si>
  <si>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</si>
  <si>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</si>
  <si>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</si>
  <si>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</si>
  <si>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</si>
  <si>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</si>
  <si>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</si>
  <si>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</si>
  <si>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</si>
  <si>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</si>
  <si>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</si>
  <si>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</si>
  <si>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</si>
  <si>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</si>
  <si>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</si>
  <si>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</si>
  <si>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</si>
  <si>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</si>
  <si>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</si>
  <si>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</si>
  <si>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</si>
  <si>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</si>
  <si>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</si>
  <si>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</si>
  <si>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</si>
  <si>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</si>
  <si>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</si>
  <si>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</si>
  <si>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</si>
  <si>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</si>
  <si>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</si>
  <si>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</si>
  <si>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</si>
  <si>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</si>
  <si>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</si>
  <si>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</si>
  <si>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</si>
  <si>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</si>
  <si>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</si>
  <si>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</si>
  <si>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</si>
  <si>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</si>
  <si>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</si>
  <si>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</si>
  <si>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</si>
  <si>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</si>
  <si>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</si>
  <si>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</si>
  <si>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</si>
  <si>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</si>
  <si>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</si>
  <si>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</si>
  <si>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</si>
  <si>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</si>
  <si>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</si>
  <si>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</si>
  <si>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</si>
  <si>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</si>
  <si>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</si>
  <si>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</si>
  <si>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</si>
  <si>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</si>
  <si>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</si>
  <si>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</si>
  <si>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</si>
  <si>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</si>
  <si>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</si>
  <si>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</si>
  <si>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</si>
  <si>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</si>
  <si>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</si>
  <si>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</si>
  <si>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</si>
  <si>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</si>
  <si>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</si>
  <si>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</si>
  <si>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</si>
  <si>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</si>
  <si>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</si>
  <si>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</si>
  <si>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</si>
  <si>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</si>
  <si>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</si>
  <si>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</si>
  <si>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</si>
  <si>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</si>
  <si>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</si>
  <si>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</si>
  <si>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</si>
  <si>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</si>
  <si>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</si>
  <si>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</si>
  <si>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</si>
  <si>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</si>
  <si>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</si>
  <si>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</si>
  <si>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</si>
  <si>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</si>
  <si>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</si>
  <si>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</si>
  <si>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</si>
  <si>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</si>
  <si>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</si>
  <si>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</si>
  <si>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</si>
  <si>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</si>
  <si>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</si>
  <si>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</si>
  <si>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</si>
  <si>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</si>
  <si>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</si>
  <si>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</si>
  <si>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</si>
  <si>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</si>
  <si>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</si>
  <si>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</si>
  <si>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</si>
  <si>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</si>
  <si>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</si>
  <si>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</si>
  <si>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</si>
  <si>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</si>
  <si>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</si>
  <si>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</si>
  <si>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</si>
  <si>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</si>
  <si>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</si>
  <si>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</si>
  <si>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</si>
  <si>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</si>
  <si>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</si>
  <si>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</si>
  <si>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</si>
  <si>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</si>
  <si>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</si>
  <si>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</si>
  <si>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</si>
  <si>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</si>
  <si>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</si>
  <si>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</si>
  <si>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</si>
  <si>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</si>
  <si>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</si>
  <si>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</si>
  <si>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</si>
  <si>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</si>
  <si>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</si>
  <si>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</si>
  <si>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</si>
  <si>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</si>
  <si>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</si>
  <si>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</si>
  <si>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</si>
  <si>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</si>
  <si>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</si>
  <si>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</si>
  <si>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</si>
  <si>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</si>
  <si>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</si>
  <si>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</si>
  <si>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</si>
  <si>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</si>
  <si>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</si>
  <si>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</si>
  <si>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</si>
  <si>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</si>
  <si>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</si>
  <si>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</si>
  <si>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</si>
  <si>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</si>
  <si>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</si>
  <si>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</si>
  <si>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</si>
  <si>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</si>
  <si>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</si>
  <si>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</si>
  <si>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</si>
  <si>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</si>
  <si>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</si>
  <si>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</si>
  <si>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</si>
  <si>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</si>
  <si>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</si>
  <si>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</si>
  <si>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</si>
  <si>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</si>
  <si>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</si>
  <si>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</si>
  <si>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</si>
  <si>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</si>
  <si>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</si>
  <si>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</si>
  <si>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</si>
  <si>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</si>
  <si>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</si>
  <si>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</si>
  <si>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</si>
  <si>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</si>
  <si>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</si>
  <si>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</si>
  <si>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</si>
  <si>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</si>
  <si>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</si>
  <si>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</si>
  <si>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</si>
  <si>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</si>
  <si>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</si>
  <si>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</si>
  <si>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</si>
  <si>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</si>
  <si>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</si>
  <si>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</si>
  <si>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</si>
  <si>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</si>
  <si>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</si>
  <si>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</si>
  <si>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</si>
  <si>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</si>
  <si>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</si>
  <si>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</si>
  <si>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</si>
  <si>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</si>
  <si>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</si>
  <si>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</si>
  <si>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</si>
  <si>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</si>
  <si>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</si>
  <si>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</si>
  <si>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</si>
  <si>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</si>
  <si>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</si>
  <si>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</si>
  <si>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</si>
  <si>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</si>
  <si>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</si>
  <si>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</si>
  <si>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</si>
  <si>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</si>
  <si>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</si>
  <si>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</si>
  <si>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</si>
  <si>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</si>
  <si>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</si>
  <si>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</si>
  <si>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</si>
  <si>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</si>
  <si>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</si>
  <si>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</si>
  <si>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</si>
  <si>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</si>
  <si>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</si>
  <si>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</si>
  <si>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</si>
  <si>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</si>
  <si>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</si>
  <si>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</si>
  <si>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</si>
  <si>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</si>
  <si>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</si>
  <si>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</si>
  <si>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</si>
  <si>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</si>
  <si>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</si>
  <si>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</si>
  <si>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</si>
  <si>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</si>
  <si>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</si>
  <si>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</si>
  <si>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</si>
  <si>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</si>
  <si>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</si>
  <si>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</si>
  <si>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</si>
  <si>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</si>
  <si>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</si>
  <si>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</si>
  <si>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</si>
  <si>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</si>
  <si>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</si>
  <si>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</si>
  <si>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</si>
  <si>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</si>
  <si>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</si>
  <si>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</si>
  <si>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</si>
  <si>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</si>
  <si>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</si>
  <si>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</si>
  <si>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</si>
  <si>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</si>
  <si>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</si>
  <si>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</si>
  <si>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</si>
  <si>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</si>
  <si>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</si>
  <si>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</si>
  <si>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</si>
  <si>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</si>
  <si>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</si>
  <si>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</si>
  <si>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</si>
  <si>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</si>
  <si>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</si>
  <si>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</si>
  <si>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</si>
  <si>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</si>
  <si>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</si>
  <si>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</si>
  <si>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</si>
  <si>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</si>
  <si>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</si>
  <si>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</si>
  <si>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</si>
  <si>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</si>
  <si>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</si>
  <si>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</si>
  <si>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</si>
  <si>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</si>
  <si>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</si>
  <si>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</si>
  <si>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</si>
  <si>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</si>
  <si>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</si>
  <si>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</si>
  <si>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</si>
  <si>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</si>
  <si>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</si>
  <si>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</si>
  <si>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</si>
  <si>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</si>
  <si>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</si>
  <si>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</si>
  <si>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</si>
  <si>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</si>
  <si>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</si>
  <si>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</si>
  <si>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</si>
  <si>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</si>
  <si>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</si>
  <si>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</si>
  <si>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</si>
  <si>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</si>
  <si>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</si>
  <si>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</si>
  <si>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</si>
  <si>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</si>
  <si>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</si>
  <si>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</si>
  <si>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</si>
  <si>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</si>
  <si>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</si>
  <si>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</si>
  <si>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</si>
  <si>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</si>
  <si>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</si>
  <si>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</si>
  <si>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</si>
  <si>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</si>
  <si>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</si>
  <si>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</si>
  <si>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</si>
  <si>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</si>
  <si>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</si>
  <si>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</si>
  <si>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</si>
  <si>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</si>
  <si>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</si>
  <si>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</si>
  <si>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</si>
  <si>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</si>
  <si>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</si>
  <si>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</si>
  <si>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</si>
  <si>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</si>
  <si>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</si>
  <si>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</si>
  <si>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</si>
  <si>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</si>
  <si>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</si>
  <si>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</si>
  <si>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</si>
  <si>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</si>
  <si>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</si>
  <si>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</si>
  <si>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</si>
  <si>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</si>
  <si>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</si>
  <si>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</si>
  <si>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</si>
  <si>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</si>
  <si>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</si>
  <si>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</si>
  <si>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</si>
  <si>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</si>
  <si>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</si>
  <si>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</si>
  <si>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</si>
  <si>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</si>
  <si>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</si>
  <si>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</si>
  <si>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</si>
  <si>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</si>
  <si>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</si>
  <si>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</si>
  <si>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</si>
  <si>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</si>
  <si>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</si>
  <si>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</si>
  <si>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</si>
  <si>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</si>
  <si>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</si>
  <si>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</si>
  <si>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</si>
  <si>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</si>
  <si>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</si>
  <si>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</si>
  <si>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</si>
  <si>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</si>
  <si>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</si>
  <si>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</si>
  <si>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</si>
  <si>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</si>
  <si>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</si>
  <si>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</si>
  <si>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</si>
  <si>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</si>
  <si>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</si>
  <si>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</si>
  <si>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</si>
  <si>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</si>
  <si>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</si>
  <si>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</si>
  <si>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</si>
  <si>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</si>
  <si>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</si>
  <si>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</si>
  <si>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</si>
  <si>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</si>
  <si>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</si>
  <si>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</si>
  <si>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</si>
  <si>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</si>
  <si>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</si>
  <si>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</si>
  <si>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</si>
  <si>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</si>
  <si>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</si>
  <si>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</si>
  <si>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</si>
  <si>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</si>
  <si>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</si>
  <si>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</si>
  <si>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</si>
  <si>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</si>
  <si>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</si>
  <si>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</si>
  <si>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</si>
  <si>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</si>
  <si>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</si>
  <si>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</si>
  <si>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</si>
  <si>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</si>
  <si>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</si>
  <si>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</si>
  <si>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</si>
  <si>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</si>
  <si>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</si>
  <si>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</si>
  <si>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</si>
  <si>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</si>
  <si>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</si>
  <si>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</si>
  <si>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</si>
  <si>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</si>
  <si>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</si>
  <si>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</si>
  <si>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</si>
  <si>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</si>
  <si>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</si>
  <si>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</si>
  <si>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</si>
  <si>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</si>
  <si>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</si>
  <si>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</si>
  <si>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</si>
  <si>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</si>
  <si>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</si>
  <si>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</si>
  <si>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</si>
  <si>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</si>
  <si>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</si>
  <si>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</si>
  <si>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</si>
  <si>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</si>
  <si>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</si>
  <si>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</si>
  <si>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</si>
  <si>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</si>
  <si>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</si>
  <si>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</si>
  <si>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</si>
  <si>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</si>
  <si>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</si>
  <si>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</si>
  <si>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</si>
  <si>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</si>
  <si>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</si>
  <si>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</si>
  <si>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</si>
  <si>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</si>
  <si>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</si>
  <si>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</si>
  <si>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</si>
  <si>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</si>
  <si>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</si>
  <si>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</si>
  <si>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</si>
  <si>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</si>
  <si>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</si>
  <si>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</si>
  <si>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</si>
  <si>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</si>
  <si>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</si>
  <si>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</si>
  <si>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</si>
  <si>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</si>
  <si>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</si>
  <si>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</si>
  <si>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</si>
  <si>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</si>
  <si>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</si>
  <si>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</si>
  <si>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</si>
  <si>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</si>
  <si>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</si>
  <si>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</si>
  <si>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</si>
  <si>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</si>
  <si>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</si>
  <si>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</si>
  <si>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</si>
  <si>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</si>
  <si>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</si>
  <si>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</si>
  <si>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</si>
  <si>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</si>
  <si>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</si>
  <si>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</si>
  <si>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</si>
  <si>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</si>
  <si>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</si>
  <si>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</si>
  <si>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</si>
  <si>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</si>
  <si>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</si>
  <si>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</si>
  <si>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</si>
  <si>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</si>
  <si>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</si>
  <si>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</si>
  <si>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</si>
  <si>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</si>
  <si>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</si>
  <si>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</si>
  <si>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</si>
  <si>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</si>
  <si>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</si>
  <si>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</si>
  <si>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</si>
  <si>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</si>
  <si>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</si>
  <si>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</si>
  <si>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</si>
  <si>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</si>
  <si>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</si>
  <si>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</si>
  <si>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</si>
  <si>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</si>
  <si>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</si>
  <si>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</si>
  <si>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</si>
  <si>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</si>
  <si>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</si>
  <si>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</si>
  <si>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</si>
  <si>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</si>
  <si>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</si>
  <si>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</si>
  <si>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</si>
  <si>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</si>
  <si>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</si>
  <si>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</si>
  <si>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</si>
  <si>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</si>
  <si>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</si>
  <si>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</si>
  <si>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</si>
  <si>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</si>
  <si>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</si>
  <si>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</si>
  <si>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</si>
  <si>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</si>
  <si>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</si>
  <si>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</si>
  <si>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</si>
  <si>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</si>
  <si>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</si>
  <si>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</si>
  <si>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</si>
  <si>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</si>
  <si>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</si>
  <si>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</si>
  <si>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</si>
  <si>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</si>
  <si>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</si>
  <si>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</si>
  <si>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</si>
  <si>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</si>
  <si>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</si>
  <si>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</si>
  <si>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</si>
  <si>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</si>
  <si>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</si>
  <si>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</si>
  <si>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</si>
  <si>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</si>
  <si>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</si>
  <si>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</si>
  <si>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</si>
  <si>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</si>
  <si>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</si>
  <si>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</si>
  <si>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</si>
  <si>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</si>
  <si>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</si>
  <si>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</si>
  <si>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</si>
  <si>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</si>
  <si>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</si>
  <si>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</si>
  <si>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</si>
  <si>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</si>
  <si>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</si>
  <si>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</si>
  <si>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</si>
  <si>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</si>
  <si>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</si>
  <si>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</si>
  <si>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</si>
  <si>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</si>
  <si>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</si>
  <si>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</si>
  <si>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</si>
  <si>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</si>
  <si>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</si>
  <si>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</si>
  <si>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</si>
  <si>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</si>
  <si>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</si>
  <si>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</si>
  <si>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</si>
  <si>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</si>
  <si>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</si>
  <si>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</si>
  <si>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</si>
  <si>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</si>
  <si>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</si>
  <si>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</si>
  <si>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</si>
  <si>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</si>
  <si>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</si>
  <si>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</si>
  <si>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</si>
  <si>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</si>
  <si>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</si>
  <si>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</si>
  <si>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</si>
  <si>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</si>
  <si>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</si>
  <si>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</si>
  <si>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</si>
  <si>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</si>
  <si>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</si>
  <si>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</si>
  <si>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</si>
  <si>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</si>
  <si>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</si>
  <si>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</si>
  <si>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</si>
  <si>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</si>
  <si>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</si>
  <si>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</si>
  <si>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</si>
  <si>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</si>
  <si>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</si>
  <si>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</si>
  <si>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</si>
  <si>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</si>
  <si>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</si>
  <si>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</si>
  <si>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</si>
  <si>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</si>
  <si>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</si>
  <si>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</si>
  <si>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</si>
  <si>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</si>
  <si>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</si>
  <si>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</si>
  <si>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</si>
  <si>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</si>
  <si>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</si>
  <si>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</si>
  <si>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</si>
  <si>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</si>
  <si>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</si>
  <si>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</si>
  <si>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</si>
  <si>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</si>
  <si>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</si>
  <si>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</si>
  <si>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</si>
  <si>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</si>
  <si>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</si>
  <si>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</si>
  <si>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</si>
  <si>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</si>
  <si>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</si>
  <si>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</si>
  <si>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</si>
  <si>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</si>
  <si>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</si>
  <si>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</si>
  <si>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</si>
  <si>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</si>
  <si>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</si>
  <si>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</si>
  <si>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</si>
  <si>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</si>
  <si>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</si>
  <si>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</si>
  <si>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</si>
  <si>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</si>
  <si>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</si>
  <si>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</si>
  <si>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</si>
  <si>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</si>
  <si>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</si>
  <si>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</si>
  <si>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</si>
  <si>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</si>
  <si>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</si>
  <si>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</si>
  <si>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</si>
  <si>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</si>
  <si>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</si>
  <si>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</si>
  <si>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</si>
  <si>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</si>
  <si>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</si>
  <si>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</si>
  <si>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</si>
  <si>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</si>
  <si>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</si>
  <si>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</si>
  <si>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</si>
  <si>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</si>
  <si>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</si>
  <si>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</si>
  <si>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</si>
  <si>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</si>
  <si>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</si>
  <si>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</si>
  <si>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</si>
  <si>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</si>
  <si>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</si>
  <si>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</si>
  <si>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</si>
  <si>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</si>
  <si>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</si>
  <si>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</si>
  <si>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</si>
  <si>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</si>
  <si>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</si>
  <si>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</si>
  <si>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</si>
  <si>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</si>
  <si>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</si>
  <si>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</si>
  <si>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</si>
  <si>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</si>
  <si>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</si>
  <si>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</si>
  <si>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</si>
  <si>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</si>
  <si>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</si>
  <si>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</si>
  <si>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</si>
  <si>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</si>
  <si>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</si>
  <si>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</si>
  <si>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</si>
  <si>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</si>
  <si>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</si>
  <si>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</si>
  <si>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</si>
  <si>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</si>
  <si>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</si>
  <si>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</si>
  <si>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</si>
  <si>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</si>
  <si>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</si>
  <si>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</si>
  <si>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</si>
  <si>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</si>
  <si>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</si>
  <si>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</si>
  <si>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</si>
  <si>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</si>
  <si>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</si>
  <si>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</si>
  <si>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</si>
  <si>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</si>
  <si>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</si>
  <si>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</si>
  <si>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</si>
  <si>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</si>
  <si>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</si>
  <si>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</si>
  <si>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</si>
  <si>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</si>
  <si>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</si>
  <si>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</si>
  <si>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</si>
  <si>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</si>
  <si>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</si>
  <si>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</si>
  <si>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</si>
  <si>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</si>
  <si>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</si>
  <si>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</si>
  <si>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</si>
  <si>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</si>
  <si>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</si>
  <si>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</si>
  <si>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</si>
  <si>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</si>
  <si>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</si>
  <si>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</si>
  <si>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</si>
  <si>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</si>
  <si>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</si>
  <si>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</si>
  <si>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</si>
  <si>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</si>
  <si>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</si>
  <si>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</si>
  <si>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</si>
  <si>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</si>
  <si>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</si>
  <si>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</si>
  <si>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</si>
  <si>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</si>
  <si>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</si>
  <si>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</si>
  <si>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</si>
  <si>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</si>
  <si>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</si>
  <si>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</si>
  <si>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</si>
  <si>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</si>
  <si>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</si>
  <si>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</si>
  <si>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</si>
  <si>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</si>
  <si>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</si>
  <si>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</si>
  <si>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</si>
  <si>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</si>
  <si>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</si>
  <si>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</si>
  <si>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</si>
  <si>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</si>
  <si>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</si>
  <si>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</si>
  <si>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</si>
  <si>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</si>
  <si>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</si>
  <si>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</si>
  <si>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</si>
  <si>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</si>
  <si>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</si>
  <si>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</si>
  <si>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</si>
  <si>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</si>
  <si>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</si>
  <si>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</si>
  <si>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</si>
  <si>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</si>
  <si>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</si>
  <si>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</si>
  <si>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</si>
  <si>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</si>
  <si>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</si>
  <si>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</si>
  <si>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</si>
  <si>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</si>
  <si>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</si>
  <si>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</si>
  <si>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</si>
  <si>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</si>
  <si>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</si>
  <si>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</si>
  <si>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</si>
  <si>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</si>
  <si>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</si>
  <si>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</si>
  <si>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</si>
  <si>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</si>
  <si>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</si>
  <si>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</si>
  <si>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</si>
  <si>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</si>
  <si>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</si>
  <si>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</si>
  <si>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</si>
  <si>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</si>
  <si>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</si>
  <si>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</si>
  <si>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</si>
  <si>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</si>
  <si>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</si>
  <si>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</si>
  <si>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</si>
  <si>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</si>
  <si>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</si>
  <si>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</si>
  <si>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</si>
  <si>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</si>
  <si>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</si>
  <si>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</si>
  <si>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</si>
  <si>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</si>
  <si>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</si>
  <si>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</si>
  <si>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</si>
  <si>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</si>
  <si>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</si>
  <si>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</si>
  <si>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</si>
  <si>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</si>
  <si>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</si>
  <si>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</si>
  <si>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</si>
  <si>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</si>
  <si>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</si>
  <si>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</si>
  <si>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</si>
  <si>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</si>
  <si>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</si>
  <si>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</si>
  <si>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</si>
  <si>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</si>
  <si>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</si>
  <si>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</si>
  <si>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</si>
  <si>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</si>
  <si>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</si>
  <si>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</si>
  <si>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</si>
  <si>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</si>
  <si>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</si>
  <si>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</si>
  <si>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</si>
  <si>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</si>
  <si>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</si>
  <si>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</si>
  <si>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</si>
  <si>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</si>
  <si>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</si>
  <si>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</si>
  <si>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</si>
  <si>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</si>
  <si>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</si>
  <si>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</si>
  <si>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</si>
  <si>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</si>
  <si>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</si>
  <si>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</si>
  <si>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</si>
  <si>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</si>
  <si>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</si>
  <si>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</si>
  <si>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</si>
  <si>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</si>
  <si>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</si>
  <si>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</si>
  <si>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</si>
  <si>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</si>
  <si>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</si>
  <si>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</si>
  <si>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</si>
  <si>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</si>
  <si>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</si>
  <si>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</si>
  <si>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</si>
  <si>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</si>
  <si>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</si>
  <si>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</si>
  <si>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</si>
  <si>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</si>
  <si>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</si>
  <si>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</si>
  <si>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</si>
  <si>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</si>
  <si>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</si>
  <si>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</si>
  <si>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</si>
  <si>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</si>
  <si>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</si>
  <si>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</si>
  <si>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</si>
  <si>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</si>
  <si>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</si>
  <si>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</si>
  <si>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</si>
  <si>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</si>
  <si>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</si>
  <si>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</si>
  <si>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</si>
  <si>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</si>
  <si>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</si>
  <si>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</si>
  <si>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</si>
  <si>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</si>
  <si>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</si>
  <si>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</si>
  <si>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</si>
  <si>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</si>
  <si>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</si>
  <si>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</si>
  <si>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</si>
  <si>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</si>
  <si>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</si>
  <si>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</si>
  <si>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</si>
  <si>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</si>
  <si>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</si>
  <si>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</si>
  <si>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</si>
  <si>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</si>
  <si>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</si>
  <si>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</si>
  <si>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</si>
  <si>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</si>
  <si>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</si>
  <si>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</si>
  <si>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</si>
  <si>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</si>
  <si>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</si>
  <si>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</si>
  <si>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</si>
  <si>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</si>
  <si>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</si>
  <si>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</si>
  <si>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</si>
  <si>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</si>
  <si>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</si>
  <si>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</si>
  <si>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</si>
  <si>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</si>
  <si>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</si>
  <si>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</si>
  <si>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</si>
  <si>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</si>
  <si>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</si>
  <si>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</si>
  <si>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</si>
  <si>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</si>
  <si>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</si>
  <si>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</si>
  <si>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</si>
  <si>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</si>
  <si>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</si>
  <si>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</si>
  <si>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</si>
  <si>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</si>
  <si>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</si>
  <si>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</si>
  <si>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</si>
  <si>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</si>
  <si>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</si>
  <si>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</si>
  <si>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</si>
  <si>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</si>
  <si>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</si>
  <si>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</si>
  <si>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</si>
  <si>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</si>
  <si>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</si>
  <si>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</si>
  <si>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</si>
  <si>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</si>
  <si>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</si>
  <si>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</si>
  <si>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</si>
  <si>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</si>
  <si>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</si>
  <si>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</si>
  <si>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</si>
  <si>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</si>
  <si>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</si>
  <si>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</si>
  <si>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</si>
  <si>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</si>
  <si>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</si>
  <si>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</si>
  <si>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</si>
  <si>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</si>
  <si>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</si>
  <si>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</si>
  <si>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</si>
  <si>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</si>
  <si>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</si>
  <si>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</si>
  <si>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</si>
  <si>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</si>
  <si>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</si>
  <si>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</si>
  <si>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</si>
  <si>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</si>
  <si>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</si>
  <si>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</si>
  <si>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</si>
  <si>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</si>
  <si>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</si>
  <si>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</si>
  <si>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</si>
  <si>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</si>
  <si>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</si>
  <si>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</si>
  <si>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</si>
  <si>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</si>
  <si>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</si>
  <si>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</si>
  <si>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</si>
  <si>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</si>
  <si>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</si>
  <si>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</si>
  <si>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</si>
  <si>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</si>
  <si>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</si>
  <si>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</si>
  <si>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</si>
  <si>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</si>
  <si>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</si>
  <si>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</si>
  <si>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</si>
  <si>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</si>
  <si>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</si>
  <si>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</si>
  <si>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</si>
  <si>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</si>
  <si>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</si>
  <si>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</si>
  <si>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</si>
  <si>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</si>
  <si>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</si>
  <si>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</si>
  <si>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</si>
  <si>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</si>
  <si>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</si>
  <si>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</si>
  <si>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</si>
  <si>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</si>
  <si>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</si>
  <si>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</si>
  <si>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</si>
  <si>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</si>
  <si>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</si>
  <si>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</si>
  <si>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</si>
  <si>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</si>
  <si>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</si>
  <si>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</si>
  <si>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</si>
  <si>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</si>
  <si>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</si>
  <si>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</si>
  <si>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</si>
  <si>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</si>
  <si>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</si>
  <si>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</si>
  <si>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</si>
  <si>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</si>
  <si>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</si>
  <si>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</si>
  <si>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</si>
  <si>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</si>
  <si>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</si>
  <si>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</si>
  <si>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</si>
  <si>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</si>
  <si>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</si>
  <si>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</si>
  <si>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</si>
  <si>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</si>
  <si>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</si>
  <si>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</si>
  <si>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</si>
  <si>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</si>
  <si>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</si>
  <si>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</si>
  <si>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</si>
  <si>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</si>
  <si>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</si>
  <si>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</si>
  <si>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</si>
  <si>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</si>
  <si>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</si>
  <si>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</si>
  <si>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</si>
  <si>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</si>
  <si>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</si>
  <si>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</si>
  <si>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</si>
  <si>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</si>
  <si>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</si>
  <si>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</si>
  <si>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</si>
  <si>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</si>
  <si>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</si>
  <si>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</si>
  <si>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</si>
  <si>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</si>
  <si>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</si>
  <si>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</si>
  <si>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</si>
  <si>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</si>
  <si>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</si>
  <si>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</si>
  <si>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</si>
  <si>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</si>
  <si>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</si>
  <si>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</si>
  <si>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</si>
  <si>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</si>
  <si>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</si>
  <si>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</si>
  <si>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</si>
  <si>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</si>
  <si>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</si>
  <si>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</si>
  <si>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</si>
  <si>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</si>
  <si>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</si>
  <si>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</si>
  <si>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</si>
  <si>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</si>
  <si>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</si>
  <si>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</si>
  <si>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</si>
  <si>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</si>
  <si>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</si>
  <si>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</si>
  <si>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</si>
  <si>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</si>
  <si>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</si>
  <si>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</si>
  <si>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</si>
  <si>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</si>
  <si>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</si>
  <si>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</si>
  <si>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</si>
  <si>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</si>
  <si>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</si>
  <si>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</si>
  <si>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</si>
  <si>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</si>
  <si>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</si>
  <si>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</si>
  <si>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</si>
  <si>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</si>
  <si>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</si>
  <si>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</si>
  <si>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</si>
  <si>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</si>
  <si>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</si>
  <si>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</si>
  <si>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</si>
  <si>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</si>
  <si>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</si>
  <si>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</si>
  <si>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</si>
  <si>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</si>
  <si>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</si>
  <si>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</si>
  <si>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</si>
  <si>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</si>
  <si>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</si>
  <si>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</si>
  <si>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</si>
  <si>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</si>
  <si>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</si>
  <si>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</si>
  <si>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</si>
  <si>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</si>
  <si>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</si>
  <si>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</si>
  <si>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</si>
  <si>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</si>
  <si>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</si>
  <si>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</si>
  <si>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</si>
  <si>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</si>
  <si>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</si>
  <si>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</si>
  <si>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</si>
  <si>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</si>
  <si>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</si>
  <si>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</si>
  <si>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</si>
  <si>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</si>
  <si>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</si>
  <si>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</si>
  <si>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</si>
  <si>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</si>
  <si>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</si>
  <si>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</si>
  <si>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</si>
  <si>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</si>
  <si>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</si>
  <si>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</si>
  <si>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</si>
  <si>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</si>
  <si>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</si>
  <si>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</si>
  <si>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</si>
  <si>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</si>
  <si>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</si>
  <si>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</si>
  <si>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</si>
  <si>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</si>
  <si>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</si>
  <si>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</si>
  <si>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</si>
  <si>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</si>
  <si>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</si>
  <si>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</si>
  <si>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</si>
  <si>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</si>
  <si>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</si>
  <si>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</si>
  <si>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</si>
  <si>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</si>
  <si>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</si>
  <si>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</si>
  <si>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</si>
  <si>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</si>
  <si>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</si>
  <si>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</si>
  <si>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</si>
  <si>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</si>
  <si>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</si>
  <si>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</si>
  <si>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</si>
  <si>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</si>
  <si>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</si>
  <si>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</si>
  <si>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</si>
  <si>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</si>
  <si>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</si>
  <si>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</si>
  <si>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</si>
  <si>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</si>
  <si>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</si>
  <si>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</si>
  <si>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</si>
  <si>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</si>
  <si>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</si>
  <si>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</si>
  <si>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</si>
  <si>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</si>
  <si>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</si>
  <si>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</si>
  <si>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</si>
  <si>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</si>
  <si>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</si>
  <si>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</si>
  <si>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</si>
  <si>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</si>
  <si>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</si>
  <si>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</si>
  <si>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</si>
  <si>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</si>
  <si>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</si>
  <si>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</si>
  <si>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</si>
  <si>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</si>
  <si>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</si>
  <si>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</si>
  <si>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</si>
  <si>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</si>
  <si>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</si>
  <si>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</si>
  <si>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</si>
  <si>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</si>
  <si>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</si>
  <si>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</si>
  <si>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</si>
  <si>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</si>
  <si>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</si>
  <si>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</si>
  <si>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</si>
  <si>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</si>
  <si>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</si>
  <si>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</si>
  <si>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</si>
  <si>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</si>
  <si>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</si>
  <si>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</si>
  <si>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</si>
  <si>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</si>
  <si>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</si>
  <si>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</si>
  <si>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</si>
  <si>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</si>
  <si>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</si>
  <si>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</si>
  <si>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</si>
  <si>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</si>
  <si>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</si>
  <si>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</si>
  <si>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</si>
  <si>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</si>
  <si>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</si>
  <si>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</si>
  <si>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</si>
  <si>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</si>
  <si>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</si>
  <si>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</si>
  <si>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</si>
  <si>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</si>
  <si>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</si>
  <si>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</si>
  <si>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</si>
  <si>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</si>
  <si>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</si>
  <si>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</si>
  <si>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</si>
  <si>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</si>
  <si>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</si>
  <si>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</si>
  <si>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</si>
  <si>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</si>
  <si>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</si>
  <si>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</si>
  <si>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</si>
  <si>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</si>
  <si>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</si>
  <si>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</si>
  <si>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</si>
  <si>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</si>
  <si>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</si>
  <si>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</si>
  <si>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</si>
  <si>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</si>
  <si>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</si>
  <si>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</si>
  <si>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</si>
  <si>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</si>
  <si>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</si>
  <si>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</si>
  <si>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</si>
  <si>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</si>
  <si>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</si>
  <si>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</si>
  <si>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</si>
  <si>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</si>
  <si>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</si>
  <si>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</si>
  <si>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</si>
  <si>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</si>
  <si>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</si>
  <si>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</si>
  <si>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</si>
  <si>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</si>
  <si>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</si>
  <si>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</si>
  <si>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</si>
  <si>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</si>
  <si>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</si>
  <si>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</si>
  <si>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</si>
  <si>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</si>
  <si>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</si>
  <si>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</si>
  <si>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</si>
  <si>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</si>
  <si>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</si>
  <si>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</si>
  <si>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</si>
  <si>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</si>
  <si>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</si>
  <si>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</si>
  <si>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</si>
  <si>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</si>
  <si>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</si>
  <si>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</si>
  <si>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</si>
  <si>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</si>
  <si>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</si>
  <si>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</si>
  <si>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</si>
  <si>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</si>
  <si>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</si>
  <si>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</si>
  <si>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</si>
  <si>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</si>
  <si>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</si>
  <si>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</si>
  <si>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</si>
  <si>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</si>
  <si>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</si>
  <si>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</si>
  <si>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</si>
  <si>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</si>
  <si>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</si>
  <si>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</si>
  <si>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</si>
  <si>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</si>
  <si>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</si>
  <si>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</si>
  <si>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</si>
  <si>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</si>
  <si>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</si>
  <si>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</si>
  <si>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</si>
  <si>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</si>
  <si>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</si>
  <si>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</si>
  <si>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</si>
  <si>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</si>
  <si>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</si>
  <si>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</si>
  <si>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</si>
  <si>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</si>
  <si>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</si>
  <si>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</si>
  <si>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</si>
  <si>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</si>
  <si>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</si>
  <si>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</si>
  <si>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</si>
  <si>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</si>
  <si>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</si>
  <si>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</si>
  <si>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</si>
  <si>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</si>
  <si>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</si>
  <si>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</si>
  <si>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</si>
  <si>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</si>
  <si>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</si>
  <si>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</si>
  <si>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</si>
  <si>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</si>
  <si>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</si>
  <si>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</si>
  <si>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</si>
  <si>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</si>
  <si>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</si>
  <si>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</si>
  <si>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</si>
  <si>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</si>
  <si>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</si>
  <si>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</si>
  <si>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</si>
  <si>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</si>
  <si>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</si>
  <si>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</si>
  <si>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</si>
  <si>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</si>
  <si>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</si>
  <si>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</si>
  <si>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</si>
  <si>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</si>
  <si>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</si>
  <si>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</si>
  <si>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</si>
  <si>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</si>
  <si>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</si>
  <si>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</si>
  <si>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</si>
  <si>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</si>
  <si>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</si>
  <si>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</si>
  <si>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</si>
  <si>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</si>
  <si>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</si>
  <si>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</si>
  <si>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</si>
  <si>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</si>
  <si>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</si>
  <si>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</si>
  <si>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</si>
  <si>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</si>
  <si>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</si>
  <si>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</si>
  <si>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</si>
  <si>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</si>
  <si>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</si>
  <si>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</si>
  <si>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</si>
  <si>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</si>
  <si>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</si>
  <si>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</si>
  <si>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</si>
  <si>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</si>
  <si>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</si>
  <si>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</si>
  <si>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</si>
  <si>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</si>
  <si>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</si>
  <si>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</si>
  <si>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</si>
  <si>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</si>
  <si>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</si>
  <si>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</si>
  <si>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</si>
  <si>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</si>
  <si>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</si>
  <si>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</si>
  <si>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</si>
  <si>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</si>
  <si>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</si>
  <si>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</si>
  <si>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</si>
  <si>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</si>
  <si>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</si>
  <si>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</si>
  <si>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</si>
  <si>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</si>
  <si>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</si>
  <si>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</si>
  <si>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</si>
  <si>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</si>
  <si>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</si>
  <si>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</si>
  <si>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</si>
  <si>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</si>
  <si>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</si>
  <si>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</si>
  <si>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</si>
  <si>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</si>
  <si>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</si>
  <si>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</si>
  <si>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</si>
  <si>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</si>
  <si>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</si>
  <si>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</si>
  <si>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</si>
  <si>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</si>
  <si>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</si>
  <si>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</si>
  <si>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</si>
  <si>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</si>
  <si>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</si>
  <si>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</si>
  <si>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</si>
  <si>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</si>
  <si>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</si>
  <si>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</si>
  <si>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</si>
  <si>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</si>
  <si>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</si>
  <si>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</si>
  <si>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</si>
  <si>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</si>
  <si>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</si>
  <si>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</si>
  <si>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</si>
  <si>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</si>
  <si>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</si>
  <si>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</si>
  <si>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</si>
  <si>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</si>
  <si>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</si>
  <si>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</si>
  <si>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</si>
  <si>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</si>
  <si>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</si>
  <si>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</si>
  <si>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</si>
  <si>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</si>
  <si>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</si>
  <si>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</si>
  <si>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</si>
  <si>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</si>
  <si>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</si>
  <si>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</si>
  <si>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</si>
  <si>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</si>
  <si>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</si>
  <si>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</si>
  <si>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</si>
  <si>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</si>
  <si>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</si>
  <si>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</si>
  <si>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</si>
  <si>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</si>
  <si>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</si>
  <si>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</si>
  <si>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</si>
  <si>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</si>
  <si>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</si>
  <si>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</si>
  <si>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</si>
  <si>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</si>
  <si>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</si>
  <si>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</si>
  <si>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</si>
  <si>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</si>
  <si>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</si>
  <si>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</si>
  <si>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</si>
  <si>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</si>
  <si>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</si>
  <si>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</si>
  <si>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</si>
  <si>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</si>
  <si>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</si>
  <si>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</si>
  <si>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</si>
  <si>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</si>
  <si>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</si>
  <si>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</si>
  <si>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</si>
  <si>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</si>
  <si>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</si>
  <si>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</si>
  <si>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</si>
  <si>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</si>
  <si>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</si>
  <si>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</si>
  <si>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</si>
  <si>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</si>
  <si>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</si>
  <si>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</si>
  <si>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</si>
  <si>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</si>
  <si>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</si>
  <si>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</si>
  <si>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</si>
  <si>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</si>
  <si>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</si>
  <si>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</si>
  <si>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</si>
  <si>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</si>
  <si>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</si>
  <si>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</si>
  <si>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</si>
  <si>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</si>
  <si>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</si>
  <si>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</si>
  <si>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</si>
  <si>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</si>
  <si>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</si>
  <si>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</si>
  <si>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</si>
  <si>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</si>
  <si>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</si>
  <si>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</si>
  <si>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</si>
  <si>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</si>
  <si>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</si>
  <si>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</si>
  <si>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</si>
  <si>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</si>
  <si>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</si>
  <si>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</si>
  <si>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</si>
  <si>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</si>
  <si>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</si>
  <si>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</si>
  <si>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</si>
  <si>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</si>
  <si>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</si>
  <si>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</si>
  <si>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</si>
  <si>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</si>
  <si>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</si>
  <si>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</si>
  <si>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</si>
  <si>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</si>
  <si>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</si>
  <si>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</si>
  <si>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</si>
  <si>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</si>
  <si>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</si>
  <si>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</si>
  <si>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</si>
  <si>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</si>
  <si>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</si>
  <si>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</si>
  <si>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</si>
  <si>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</si>
  <si>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</si>
  <si>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</si>
  <si>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</si>
  <si>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</si>
  <si>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</si>
  <si>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</si>
  <si>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</si>
  <si>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</si>
  <si>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</si>
  <si>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</si>
  <si>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</si>
  <si>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</si>
  <si>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</si>
  <si>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</si>
  <si>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</si>
  <si>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</si>
  <si>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</si>
  <si>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</si>
  <si>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</si>
  <si>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</si>
  <si>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</si>
  <si>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</si>
  <si>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</si>
  <si>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</si>
  <si>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</si>
  <si>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</si>
  <si>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</si>
  <si>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</si>
  <si>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</si>
  <si>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</si>
  <si>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</si>
  <si>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</si>
  <si>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</si>
  <si>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</si>
  <si>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</si>
  <si>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</si>
  <si>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</si>
  <si>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</si>
  <si>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</si>
  <si>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</si>
  <si>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</si>
  <si>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</si>
  <si>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</si>
  <si>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</si>
  <si>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</si>
  <si>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</si>
  <si>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</si>
  <si>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</si>
  <si>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</si>
  <si>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</si>
  <si>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</si>
  <si>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</si>
  <si>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</si>
  <si>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</si>
  <si>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</si>
  <si>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</si>
  <si>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</si>
  <si>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</si>
  <si>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</si>
  <si>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</si>
  <si>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</si>
  <si>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</si>
  <si>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</si>
  <si>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</si>
  <si>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</si>
  <si>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</si>
  <si>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</si>
  <si>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</si>
  <si>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</si>
  <si>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</si>
  <si>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</si>
  <si>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</si>
  <si>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</si>
  <si>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</si>
  <si>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</si>
  <si>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</si>
  <si>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</si>
  <si>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</si>
  <si>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</si>
  <si>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</si>
  <si>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</si>
  <si>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</si>
  <si>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</si>
  <si>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</si>
  <si>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</si>
  <si>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</si>
  <si>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</si>
  <si>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</si>
  <si>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</si>
  <si>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</si>
  <si>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</si>
  <si>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</si>
  <si>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</si>
  <si>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</si>
  <si>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</si>
  <si>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</si>
  <si>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</si>
  <si>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</si>
  <si>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</si>
  <si>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</si>
  <si>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</si>
  <si>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</si>
  <si>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</si>
  <si>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</si>
  <si>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</si>
  <si>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</si>
  <si>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</si>
  <si>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</si>
  <si>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</si>
  <si>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</si>
  <si>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</si>
  <si>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</si>
  <si>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</si>
  <si>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</si>
  <si>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</si>
  <si>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</si>
  <si>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</si>
  <si>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</si>
  <si>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</si>
  <si>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</si>
  <si>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</si>
  <si>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</si>
  <si>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</si>
  <si>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</si>
  <si>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</si>
  <si>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</si>
  <si>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</si>
  <si>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</si>
  <si>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</si>
  <si>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</si>
  <si>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</si>
  <si>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</si>
  <si>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</si>
  <si>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</si>
  <si>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</si>
  <si>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</si>
  <si>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</si>
  <si>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</si>
  <si>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</si>
  <si>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</si>
  <si>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</si>
  <si>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</si>
  <si>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</si>
  <si>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</si>
  <si>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</si>
  <si>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</si>
  <si>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</si>
  <si>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</si>
  <si>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</si>
  <si>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</si>
  <si>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</si>
  <si>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</si>
  <si>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</si>
  <si>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</si>
  <si>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</si>
  <si>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</si>
  <si>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</si>
  <si>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</si>
  <si>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</si>
  <si>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</si>
  <si>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</si>
  <si>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</si>
  <si>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</si>
  <si>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</si>
  <si>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</si>
  <si>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</si>
  <si>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</si>
  <si>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</si>
  <si>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</si>
  <si>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</si>
  <si>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</si>
  <si>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</si>
  <si>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</si>
  <si>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</si>
  <si>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</si>
  <si>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</si>
  <si>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</si>
  <si>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</si>
  <si>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</si>
  <si>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</si>
  <si>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</si>
  <si>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</si>
  <si>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</si>
  <si>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</si>
  <si>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</si>
  <si>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</si>
  <si>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</si>
  <si>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</si>
  <si>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</si>
  <si>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</si>
  <si>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</si>
  <si>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</si>
  <si>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</si>
  <si>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</si>
  <si>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</si>
  <si>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</si>
  <si>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</si>
  <si>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</si>
  <si>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</si>
  <si>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</si>
  <si>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</si>
  <si>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</si>
  <si>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</si>
  <si>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</si>
  <si>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</si>
  <si>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</si>
  <si>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</si>
  <si>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</si>
  <si>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</si>
  <si>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</si>
  <si>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</si>
  <si>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</si>
  <si>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</si>
  <si>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</si>
  <si>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</si>
  <si>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</si>
  <si>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</si>
  <si>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</si>
  <si>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</si>
  <si>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</si>
  <si>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</si>
  <si>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</si>
  <si>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</si>
  <si>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</si>
  <si>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</si>
  <si>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</si>
  <si>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</si>
  <si>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</si>
  <si>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</si>
  <si>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</si>
  <si>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</si>
  <si>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</si>
  <si>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</si>
  <si>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</si>
  <si>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</si>
  <si>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</si>
  <si>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</si>
  <si>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</si>
  <si>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</si>
  <si>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</si>
  <si>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</si>
  <si>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</si>
  <si>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</si>
  <si>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</si>
  <si>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</si>
  <si>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</si>
  <si>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</si>
  <si>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</si>
  <si>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</si>
  <si>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</si>
  <si>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</si>
  <si>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</si>
  <si>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</si>
  <si>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</si>
  <si>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</si>
  <si>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</si>
  <si>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</si>
  <si>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</si>
  <si>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</si>
  <si>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</si>
  <si>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</si>
  <si>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</si>
  <si>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</si>
  <si>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</si>
  <si>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</si>
  <si>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</si>
  <si>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</si>
  <si>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</si>
  <si>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</si>
  <si>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</si>
  <si>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</si>
  <si>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</si>
  <si>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</si>
  <si>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</si>
  <si>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</si>
  <si>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</si>
  <si>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</si>
  <si>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</si>
  <si>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</si>
  <si>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</si>
  <si>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</si>
  <si>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</si>
  <si>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</si>
  <si>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</si>
  <si>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</si>
  <si>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</si>
  <si>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</si>
  <si>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</si>
  <si>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</si>
  <si>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</si>
  <si>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</si>
  <si>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</si>
  <si>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</si>
  <si>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</si>
  <si>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</si>
  <si>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</si>
  <si>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</si>
  <si>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</si>
  <si>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</si>
  <si>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</si>
  <si>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</si>
  <si>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</si>
  <si>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</si>
  <si>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</si>
  <si>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</si>
  <si>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</si>
  <si>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</si>
  <si>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</si>
  <si>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</si>
  <si>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</si>
  <si>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</si>
  <si>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</si>
  <si>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</si>
  <si>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</si>
  <si>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</si>
  <si>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</si>
  <si>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</si>
  <si>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</si>
  <si>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</si>
  <si>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</si>
  <si>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</si>
  <si>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</si>
  <si>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</si>
  <si>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</si>
  <si>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</si>
  <si>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</si>
  <si>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</si>
  <si>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</si>
  <si>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</si>
  <si>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</si>
  <si>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</si>
  <si>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</si>
  <si>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</si>
  <si>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</si>
  <si>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</si>
  <si>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</si>
  <si>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</si>
  <si>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</si>
  <si>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</si>
  <si>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</si>
  <si>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</si>
  <si>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</si>
  <si>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</si>
  <si>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</si>
  <si>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</si>
  <si>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</si>
  <si>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</si>
  <si>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</si>
  <si>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</si>
  <si>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</si>
  <si>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</si>
  <si>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</si>
  <si>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</si>
  <si>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</si>
  <si>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</si>
  <si>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</si>
  <si>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</si>
  <si>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</si>
  <si>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</si>
  <si>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</si>
  <si>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</si>
  <si>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</si>
  <si>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</si>
  <si>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</si>
  <si>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</si>
  <si>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</si>
  <si>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</si>
  <si>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</si>
  <si>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</si>
  <si>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</si>
  <si>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</si>
  <si>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</si>
  <si>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</si>
  <si>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</si>
  <si>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</si>
  <si>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</si>
  <si>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</si>
  <si>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</si>
  <si>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</si>
  <si>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</si>
  <si>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</si>
  <si>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</si>
  <si>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</si>
  <si>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</si>
  <si>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</si>
  <si>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</si>
  <si>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</si>
  <si>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</si>
  <si>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</si>
  <si>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</si>
  <si>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</si>
  <si>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</si>
  <si>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</si>
  <si>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</si>
  <si>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</si>
  <si>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</si>
  <si>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</si>
  <si>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</si>
  <si>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</si>
  <si>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</si>
  <si>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</si>
  <si>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</si>
  <si>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</si>
  <si>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</si>
  <si>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</si>
  <si>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</si>
  <si>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</si>
  <si>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</si>
  <si>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</si>
  <si>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</si>
  <si>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</si>
  <si>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</si>
  <si>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</si>
  <si>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</si>
  <si>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</si>
  <si>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</si>
  <si>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</si>
  <si>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</si>
  <si>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</si>
  <si>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</si>
  <si>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</si>
  <si>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</si>
  <si>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</si>
  <si>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</si>
  <si>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</si>
  <si>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</si>
  <si>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</si>
  <si>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</si>
  <si>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</si>
  <si>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</si>
  <si>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</si>
  <si>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</si>
  <si>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</si>
  <si>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</si>
  <si>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</si>
  <si>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</si>
  <si>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</si>
  <si>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</si>
  <si>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</si>
  <si>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</si>
  <si>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</si>
  <si>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</si>
  <si>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</si>
  <si>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</si>
  <si>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</si>
  <si>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</si>
  <si>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</si>
  <si>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</si>
  <si>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</si>
  <si>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</si>
  <si>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</si>
  <si>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</si>
  <si>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</si>
  <si>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</si>
  <si>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</si>
  <si>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</si>
  <si>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</si>
  <si>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</si>
  <si>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</si>
  <si>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</si>
  <si>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</si>
  <si>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</si>
  <si>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</si>
  <si>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</si>
  <si>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</si>
  <si>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</si>
  <si>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</si>
  <si>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</si>
  <si>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</si>
  <si>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</si>
  <si>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</si>
  <si>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</si>
  <si>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</si>
  <si>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</si>
  <si>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</si>
  <si>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</si>
  <si>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</si>
  <si>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</si>
  <si>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</si>
  <si>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</si>
  <si>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</si>
  <si>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</si>
  <si>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</si>
  <si>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</si>
  <si>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</si>
  <si>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</si>
  <si>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</si>
  <si>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</si>
  <si>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</si>
  <si>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</si>
  <si>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</si>
  <si>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</si>
  <si>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</si>
  <si>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</si>
  <si>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</si>
  <si>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</si>
  <si>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</si>
  <si>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</si>
  <si>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</si>
  <si>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</si>
  <si>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</si>
  <si>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</si>
  <si>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</si>
  <si>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</si>
  <si>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</si>
  <si>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</si>
  <si>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</si>
  <si>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</si>
  <si>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</si>
  <si>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</si>
  <si>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</si>
  <si>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</si>
  <si>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</si>
  <si>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</si>
  <si>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</si>
  <si>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</si>
  <si>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</si>
  <si>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</si>
  <si>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</si>
  <si>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</si>
  <si>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</si>
  <si>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</si>
  <si>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</si>
  <si>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</si>
  <si>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</si>
  <si>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</si>
  <si>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</si>
  <si>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</si>
  <si>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</si>
  <si>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</si>
  <si>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</si>
  <si>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</si>
  <si>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</si>
  <si>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</si>
  <si>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</si>
  <si>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</si>
  <si>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</si>
  <si>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</si>
  <si>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</si>
  <si>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</si>
  <si>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</si>
  <si>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</si>
  <si>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</si>
  <si>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</si>
  <si>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</si>
  <si>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</si>
  <si>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</si>
  <si>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</si>
  <si>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</si>
  <si>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</si>
  <si>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</si>
  <si>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</si>
  <si>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</si>
  <si>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</si>
  <si>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</si>
  <si>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</si>
  <si>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</si>
  <si>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</si>
  <si>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</si>
  <si>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</si>
  <si>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</si>
  <si>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</si>
  <si>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</si>
  <si>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</si>
  <si>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</si>
  <si>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</si>
  <si>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</si>
  <si>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</si>
  <si>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</si>
  <si>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</si>
  <si>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</si>
  <si>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</si>
  <si>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</si>
  <si>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</si>
  <si>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</si>
  <si>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</si>
  <si>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</si>
  <si>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</si>
  <si>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</si>
  <si>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</si>
  <si>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</si>
  <si>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</si>
  <si>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</si>
  <si>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</si>
  <si>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</si>
  <si>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</si>
  <si>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</si>
  <si>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</si>
  <si>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</si>
  <si>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</si>
  <si>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</si>
  <si>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</si>
  <si>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</si>
  <si>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</si>
  <si>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</si>
  <si>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</si>
  <si>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</si>
  <si>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</si>
  <si>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</si>
  <si>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</si>
  <si>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</si>
  <si>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</si>
  <si>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</si>
  <si>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</si>
  <si>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</si>
  <si>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</si>
  <si>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</si>
  <si>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</si>
  <si>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</si>
  <si>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</si>
  <si>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</si>
  <si>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</si>
  <si>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</si>
  <si>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</si>
  <si>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</si>
  <si>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</si>
  <si>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</si>
  <si>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</si>
  <si>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</si>
  <si>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</si>
  <si>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</si>
  <si>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</si>
  <si>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</si>
  <si>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</si>
  <si>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</si>
  <si>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</si>
  <si>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</si>
  <si>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</si>
  <si>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</si>
  <si>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</si>
  <si>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</si>
  <si>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</si>
  <si>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</si>
  <si>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</si>
  <si>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</si>
  <si>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</si>
  <si>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</si>
  <si>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</si>
  <si>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</si>
  <si>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</si>
  <si>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</si>
  <si>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</si>
  <si>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</si>
  <si>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</si>
  <si>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</si>
  <si>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</si>
  <si>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</si>
  <si>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</si>
  <si>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</si>
  <si>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</si>
  <si>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</si>
  <si>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</si>
  <si>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</si>
  <si>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</si>
  <si>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</si>
  <si>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</si>
  <si>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</si>
  <si>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</si>
  <si>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</si>
  <si>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</si>
  <si>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</si>
  <si>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</si>
  <si>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</si>
  <si>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</si>
  <si>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</si>
  <si>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</si>
  <si>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</si>
  <si>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</si>
  <si>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</si>
  <si>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</si>
  <si>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</si>
  <si>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</si>
  <si>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</si>
  <si>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</si>
  <si>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</si>
  <si>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</si>
  <si>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</si>
  <si>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</si>
  <si>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</si>
  <si>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</si>
  <si>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</si>
  <si>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</si>
  <si>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</si>
  <si>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</si>
  <si>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</si>
  <si>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</si>
  <si>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</si>
  <si>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</si>
  <si>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</si>
  <si>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</si>
  <si>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</si>
  <si>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</si>
  <si>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</si>
  <si>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</si>
  <si>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</si>
  <si>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</si>
  <si>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</si>
  <si>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</si>
  <si>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</si>
  <si>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</si>
  <si>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</si>
  <si>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</si>
  <si>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</si>
  <si>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</si>
  <si>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</si>
  <si>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</si>
  <si>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</si>
  <si>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</si>
  <si>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</si>
  <si>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</si>
  <si>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</si>
  <si>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</si>
  <si>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</si>
  <si>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</si>
  <si>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</si>
  <si>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</si>
  <si>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</si>
  <si>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</si>
  <si>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</si>
  <si>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</si>
  <si>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</si>
  <si>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</si>
  <si>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</si>
  <si>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</si>
  <si>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</si>
  <si>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</si>
  <si>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</si>
  <si>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</si>
  <si>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</si>
  <si>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</si>
  <si>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</si>
  <si>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</si>
  <si>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</si>
  <si>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</si>
  <si>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</si>
  <si>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</si>
  <si>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</si>
  <si>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</si>
  <si>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</si>
  <si>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</si>
  <si>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</si>
  <si>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</si>
  <si>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</si>
  <si>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</si>
  <si>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</si>
  <si>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</si>
  <si>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</si>
  <si>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</si>
  <si>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</si>
  <si>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</si>
  <si>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</si>
  <si>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</si>
  <si>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</si>
  <si>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</si>
  <si>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</si>
  <si>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</si>
  <si>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</si>
  <si>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</si>
  <si>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</si>
  <si>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</si>
  <si>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</si>
  <si>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</si>
  <si>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</si>
  <si>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</si>
  <si>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</si>
  <si>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</si>
  <si>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</si>
  <si>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</si>
  <si>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</si>
  <si>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</si>
  <si>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</si>
  <si>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</si>
  <si>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</si>
  <si>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</si>
  <si>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</si>
  <si>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</si>
  <si>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</si>
  <si>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</si>
  <si>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</si>
  <si>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</si>
  <si>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</si>
  <si>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</si>
  <si>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</si>
  <si>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</si>
  <si>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</si>
  <si>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</si>
  <si>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</si>
  <si>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</si>
  <si>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</si>
  <si>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</si>
  <si>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</si>
  <si>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</si>
  <si>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</si>
  <si>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</si>
  <si>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</si>
  <si>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</si>
  <si>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</si>
  <si>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</si>
  <si>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</si>
  <si>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</si>
  <si>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</si>
  <si>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</si>
  <si>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</si>
  <si>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</si>
  <si>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</si>
  <si>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</si>
  <si>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</si>
  <si>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</si>
  <si>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</si>
  <si>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</si>
  <si>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</si>
  <si>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</si>
  <si>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</si>
  <si>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</si>
  <si>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</si>
  <si>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</si>
  <si>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</si>
  <si>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</si>
  <si>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</si>
  <si>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</si>
  <si>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</si>
  <si>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</si>
  <si>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</si>
  <si>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</si>
  <si>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</si>
  <si>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</si>
  <si>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</si>
  <si>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</si>
  <si>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</si>
  <si>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</si>
  <si>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</si>
  <si>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</si>
  <si>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</si>
  <si>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</si>
  <si>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</si>
  <si>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</si>
  <si>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</si>
  <si>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</si>
  <si>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</si>
  <si>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</si>
  <si>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</si>
  <si>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</si>
  <si>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</si>
  <si>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</si>
  <si>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</si>
  <si>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</si>
  <si>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</si>
  <si>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</si>
  <si>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</si>
  <si>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</si>
  <si>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</si>
  <si>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</si>
  <si>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</si>
  <si>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</si>
  <si>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</si>
  <si>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</si>
  <si>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</si>
  <si>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</si>
  <si>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</si>
  <si>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</si>
  <si>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</si>
  <si>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</si>
  <si>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</si>
  <si>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</si>
  <si>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</si>
  <si>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</si>
  <si>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</si>
  <si>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</si>
  <si>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</si>
  <si>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</si>
  <si>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</si>
  <si>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</si>
  <si>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</si>
  <si>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</si>
  <si>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</si>
  <si>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</si>
  <si>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</si>
  <si>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</si>
  <si>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</si>
  <si>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</si>
  <si>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</si>
  <si>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</si>
  <si>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</si>
  <si>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</si>
  <si>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</si>
  <si>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</si>
  <si>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</si>
  <si>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</si>
  <si>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</si>
  <si>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</si>
  <si>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</si>
  <si>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</si>
  <si>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</si>
  <si>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</si>
  <si>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</si>
  <si>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</si>
  <si>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</si>
  <si>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</si>
  <si>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</si>
  <si>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</si>
  <si>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</si>
  <si>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</si>
  <si>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</si>
  <si>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</si>
  <si>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</si>
  <si>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</si>
  <si>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</si>
  <si>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</si>
  <si>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</si>
  <si>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</si>
  <si>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</si>
  <si>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</si>
  <si>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</si>
  <si>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</si>
  <si>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</si>
  <si>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</si>
  <si>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</si>
  <si>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</si>
  <si>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</si>
  <si>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</si>
  <si>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</si>
  <si>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</si>
  <si>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</si>
  <si>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</si>
  <si>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</si>
  <si>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</si>
  <si>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</si>
  <si>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</si>
  <si>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</si>
  <si>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</si>
  <si>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</si>
  <si>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</si>
  <si>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</si>
  <si>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</si>
  <si>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</si>
  <si>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</si>
  <si>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</si>
  <si>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</si>
  <si>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</si>
  <si>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</si>
  <si>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</si>
  <si>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</si>
  <si>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</si>
  <si>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</si>
  <si>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</si>
  <si>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</si>
  <si>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</si>
  <si>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</si>
  <si>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</si>
  <si>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</si>
  <si>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</si>
  <si>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</si>
  <si>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</si>
  <si>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</si>
  <si>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</si>
  <si>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</si>
  <si>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</si>
  <si>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</si>
  <si>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</si>
  <si>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</si>
  <si>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</si>
  <si>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</si>
  <si>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</si>
  <si>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</si>
  <si>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</si>
  <si>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</si>
  <si>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</si>
  <si>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</si>
  <si>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</si>
  <si>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</si>
  <si>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</si>
  <si>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</si>
  <si>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</si>
  <si>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</si>
  <si>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</si>
  <si>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</si>
  <si>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</si>
  <si>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</si>
  <si>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</si>
  <si>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</si>
  <si>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</si>
  <si>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</si>
  <si>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</si>
  <si>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</si>
  <si>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</si>
  <si>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</si>
  <si>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</si>
  <si>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</si>
  <si>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</si>
  <si>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</si>
  <si>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</si>
  <si>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</si>
  <si>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</si>
  <si>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</si>
  <si>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</si>
  <si>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</si>
  <si>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</si>
  <si>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</si>
  <si>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</si>
  <si>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</si>
  <si>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</si>
  <si>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</si>
  <si>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</si>
  <si>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</si>
  <si>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</si>
  <si>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</si>
  <si>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</si>
  <si>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</si>
  <si>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</si>
  <si>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</si>
  <si>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</si>
  <si>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</si>
  <si>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</si>
  <si>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</si>
  <si>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</si>
  <si>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</si>
  <si>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</si>
  <si>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</si>
  <si>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</si>
  <si>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</si>
  <si>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</si>
  <si>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</si>
  <si>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</si>
  <si>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</si>
  <si>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</si>
  <si>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</si>
  <si>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</si>
  <si>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</si>
  <si>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</si>
  <si>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</si>
  <si>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</si>
  <si>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</si>
  <si>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</si>
  <si>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</si>
  <si>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</si>
  <si>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</si>
  <si>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</si>
  <si>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</si>
  <si>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</si>
  <si>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</si>
  <si>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</si>
  <si>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</si>
  <si>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</si>
  <si>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</si>
  <si>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</si>
  <si>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</si>
  <si>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</si>
  <si>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</si>
  <si>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</si>
  <si>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</si>
  <si>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</si>
  <si>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</si>
  <si>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</si>
  <si>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</si>
  <si>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</si>
  <si>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</si>
  <si>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</si>
  <si>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</si>
  <si>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</si>
  <si>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</si>
  <si>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</si>
  <si>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</si>
  <si>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</si>
  <si>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</si>
  <si>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</si>
  <si>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</si>
  <si>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</si>
  <si>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</si>
  <si>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</si>
  <si>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</si>
  <si>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</si>
  <si>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</si>
  <si>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</si>
  <si>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</si>
  <si>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</si>
  <si>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</si>
  <si>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</si>
  <si>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</si>
  <si>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</si>
  <si>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</si>
  <si>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</si>
  <si>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</si>
  <si>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</si>
  <si>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</si>
  <si>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</si>
  <si>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</si>
  <si>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</si>
  <si>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</si>
  <si>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</si>
  <si>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</si>
  <si>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</si>
  <si>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</si>
  <si>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</si>
  <si>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</si>
  <si>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</si>
  <si>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</si>
  <si>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</si>
  <si>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</si>
  <si>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</si>
  <si>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</si>
  <si>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</si>
  <si>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</si>
  <si>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</si>
  <si>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</si>
  <si>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</si>
  <si>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</si>
  <si>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</si>
  <si>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</si>
  <si>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</si>
  <si>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</si>
  <si>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</si>
  <si>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</si>
  <si>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</si>
  <si>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</si>
  <si>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</si>
  <si>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</si>
  <si>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</si>
  <si>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</si>
  <si>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</si>
  <si>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</si>
  <si>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</si>
  <si>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</si>
  <si>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</si>
  <si>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</si>
  <si>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</si>
  <si>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</si>
  <si>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</si>
  <si>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</si>
  <si>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</si>
  <si>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</si>
  <si>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</si>
  <si>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</si>
  <si>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</si>
  <si>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</si>
  <si>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</si>
  <si>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</si>
  <si>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</si>
  <si>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</si>
  <si>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</si>
  <si>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</si>
  <si>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</si>
  <si>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</si>
  <si>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</si>
  <si>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</si>
  <si>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</si>
  <si>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</si>
  <si>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</si>
  <si>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</si>
  <si>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</si>
  <si>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</si>
  <si>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</si>
  <si>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</si>
  <si>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</si>
  <si>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</si>
  <si>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</si>
  <si>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</si>
  <si>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</si>
  <si>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</si>
  <si>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</si>
  <si>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</si>
  <si>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</si>
  <si>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</si>
  <si>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</si>
  <si>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</si>
  <si>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</si>
  <si>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</si>
  <si>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</si>
  <si>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</si>
  <si>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</si>
  <si>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</si>
  <si>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</si>
  <si>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</si>
  <si>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</si>
  <si>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</si>
  <si>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</si>
  <si>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</si>
  <si>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</si>
  <si>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</si>
  <si>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</si>
  <si>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</si>
  <si>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</si>
  <si>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</si>
  <si>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</si>
  <si>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</si>
  <si>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</si>
  <si>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</si>
  <si>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</si>
  <si>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</si>
  <si>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</si>
  <si>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</si>
  <si>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</si>
  <si>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</si>
  <si>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</si>
  <si>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</si>
  <si>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</si>
  <si>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</si>
  <si>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</si>
  <si>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</si>
  <si>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</si>
  <si>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</si>
  <si>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</si>
  <si>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</si>
  <si>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</si>
  <si>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</si>
  <si>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</si>
  <si>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</si>
  <si>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</si>
  <si>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</si>
  <si>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</si>
  <si>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</si>
  <si>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</si>
  <si>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</si>
  <si>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</si>
  <si>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</si>
  <si>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</si>
  <si>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</si>
  <si>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</si>
  <si>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</si>
  <si>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</si>
  <si>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</si>
  <si>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</si>
  <si>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</si>
  <si>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</si>
  <si>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</si>
  <si>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</si>
  <si>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</si>
  <si>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</si>
  <si>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</si>
  <si>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</si>
  <si>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</si>
  <si>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</si>
  <si>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</si>
  <si>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</si>
  <si>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</si>
  <si>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</si>
  <si>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</si>
  <si>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</si>
  <si>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</si>
  <si>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</si>
  <si>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</si>
  <si>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</si>
  <si>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</si>
  <si>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</si>
  <si>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</si>
  <si>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</si>
  <si>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</si>
  <si>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</si>
  <si>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</si>
  <si>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</si>
  <si>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</si>
  <si>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</si>
  <si>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</si>
  <si>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</si>
  <si>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</si>
  <si>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</si>
  <si>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</si>
  <si>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</si>
  <si>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</si>
  <si>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</si>
  <si>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</si>
  <si>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</si>
  <si>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</si>
  <si>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</si>
  <si>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</si>
  <si>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</si>
  <si>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</si>
  <si>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</si>
  <si>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</si>
  <si>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</si>
  <si>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</si>
  <si>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</si>
  <si>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</si>
  <si>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</si>
  <si>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</si>
  <si>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</si>
  <si>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</si>
  <si>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</si>
  <si>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</si>
  <si>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</si>
  <si>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</si>
  <si>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</si>
  <si>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</si>
  <si>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</si>
  <si>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</si>
  <si>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</si>
  <si>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</si>
  <si>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</si>
  <si>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</si>
  <si>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</si>
  <si>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</si>
  <si>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</si>
  <si>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</si>
  <si>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</si>
  <si>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</si>
  <si>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</si>
  <si>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</si>
  <si>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</si>
  <si>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</si>
  <si>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</si>
  <si>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</si>
  <si>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</si>
  <si>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</si>
  <si>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</si>
  <si>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</si>
  <si>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</si>
  <si>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</si>
  <si>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</si>
  <si>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</si>
  <si>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</si>
  <si>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</si>
  <si>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</si>
  <si>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</si>
  <si>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</si>
  <si>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</si>
  <si>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</si>
  <si>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</si>
  <si>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</si>
  <si>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</si>
  <si>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</si>
  <si>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</si>
  <si>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</si>
  <si>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</si>
  <si>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</si>
  <si>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</si>
  <si>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</si>
  <si>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</si>
  <si>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</si>
  <si>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</si>
  <si>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</si>
  <si>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</si>
  <si>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</si>
  <si>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</si>
  <si>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</si>
  <si>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</si>
  <si>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</si>
  <si>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</si>
  <si>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</si>
  <si>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</si>
  <si>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</si>
  <si>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</si>
  <si>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</si>
  <si>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</si>
  <si>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</si>
  <si>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</si>
  <si>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</si>
  <si>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</si>
  <si>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</si>
  <si>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</si>
  <si>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</si>
  <si>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</si>
  <si>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</si>
  <si>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</si>
  <si>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</si>
  <si>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</si>
  <si>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</si>
  <si>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</si>
  <si>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</si>
  <si>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</si>
  <si>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</si>
  <si>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</si>
  <si>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</si>
  <si>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</si>
  <si>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</si>
  <si>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</si>
  <si>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</si>
  <si>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</si>
  <si>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</si>
  <si>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</si>
  <si>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</si>
  <si>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</si>
  <si>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</si>
  <si>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</si>
  <si>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</si>
  <si>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</si>
  <si>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</si>
  <si>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</si>
  <si>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</si>
  <si>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</si>
  <si>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</si>
  <si>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</si>
  <si>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</si>
  <si>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</si>
  <si>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</si>
  <si>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</si>
  <si>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</si>
  <si>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</si>
  <si>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</si>
  <si>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</si>
  <si>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</si>
  <si>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</si>
  <si>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</si>
  <si>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</si>
  <si>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</si>
  <si>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</si>
  <si>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</si>
  <si>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</si>
  <si>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</si>
  <si>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</si>
  <si>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</si>
  <si>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</si>
  <si>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</si>
  <si>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</si>
  <si>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</si>
  <si>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</si>
  <si>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</si>
  <si>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</si>
  <si>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</si>
  <si>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</si>
  <si>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</si>
  <si>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</si>
  <si>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</si>
  <si>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</si>
  <si>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</si>
  <si>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</si>
  <si>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</si>
  <si>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</si>
  <si>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</si>
  <si>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</si>
  <si>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</si>
  <si>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</si>
  <si>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</si>
  <si>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</si>
  <si>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</si>
  <si>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</si>
  <si>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</si>
  <si>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</si>
  <si>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</si>
  <si>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</si>
  <si>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</si>
  <si>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</si>
  <si>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</si>
  <si>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</si>
  <si>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</si>
  <si>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</si>
  <si>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</si>
  <si>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</si>
  <si>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</si>
  <si>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</si>
  <si>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</si>
  <si>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</si>
  <si>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</si>
  <si>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</si>
  <si>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</si>
  <si>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</si>
  <si>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</si>
  <si>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</si>
  <si>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</si>
  <si>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</si>
  <si>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</si>
  <si>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</si>
  <si>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</si>
  <si>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</si>
  <si>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</si>
  <si>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</si>
  <si>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</si>
  <si>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</si>
  <si>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</si>
  <si>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</si>
  <si>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</si>
  <si>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</si>
  <si>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</si>
  <si>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</si>
  <si>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</si>
  <si>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</si>
  <si>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</si>
  <si>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</si>
  <si>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</si>
  <si>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</si>
  <si>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</si>
  <si>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</si>
  <si>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</si>
  <si>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</si>
  <si>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</si>
  <si>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</si>
  <si>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</si>
  <si>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</si>
  <si>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</si>
  <si>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</si>
  <si>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</si>
  <si>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</si>
  <si>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</si>
  <si>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</si>
  <si>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</si>
  <si>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</si>
  <si>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</si>
  <si>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</si>
  <si>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</si>
  <si>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</si>
  <si>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</si>
  <si>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</si>
  <si>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</si>
  <si>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</si>
  <si>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</si>
  <si>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</si>
  <si>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</si>
  <si>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</si>
  <si>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</si>
  <si>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</si>
  <si>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</si>
  <si>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</si>
  <si>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</si>
  <si>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</si>
  <si>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</si>
  <si>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</si>
  <si>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</si>
  <si>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</si>
  <si>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</si>
  <si>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</si>
  <si>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</si>
  <si>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</si>
  <si>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</si>
  <si>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</si>
  <si>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</si>
  <si>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</si>
  <si>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</si>
  <si>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</si>
  <si>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</si>
  <si>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</si>
  <si>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</si>
  <si>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</si>
  <si>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</si>
  <si>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</si>
  <si>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</si>
  <si>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</si>
  <si>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</si>
  <si>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</si>
  <si>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</si>
  <si>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</si>
  <si>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</si>
  <si>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</si>
  <si>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</si>
  <si>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</si>
  <si>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</si>
  <si>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</si>
  <si>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</si>
  <si>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</si>
  <si>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</si>
  <si>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</si>
  <si>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</si>
  <si>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</si>
  <si>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</si>
  <si>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</si>
  <si>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</si>
  <si>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</si>
  <si>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</si>
  <si>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</si>
  <si>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</si>
  <si>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</si>
  <si>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</si>
  <si>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</si>
  <si>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</si>
  <si>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</si>
  <si>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</si>
  <si>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</si>
  <si>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</si>
  <si>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</si>
  <si>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</si>
  <si>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</si>
  <si>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</si>
  <si>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</si>
  <si>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</si>
  <si>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</si>
  <si>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</si>
  <si>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</si>
  <si>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</si>
  <si>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</si>
  <si>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</si>
  <si>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</si>
  <si>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</si>
  <si>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</si>
  <si>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</si>
  <si>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</si>
  <si>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</si>
  <si>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</si>
  <si>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</si>
  <si>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</si>
  <si>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</si>
  <si>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</si>
  <si>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</si>
  <si>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</si>
  <si>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</si>
  <si>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</si>
  <si>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</si>
  <si>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</si>
  <si>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</si>
  <si>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</si>
  <si>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</si>
  <si>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</si>
  <si>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</si>
  <si>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</si>
  <si>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</si>
  <si>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</si>
  <si>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</si>
  <si>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</si>
  <si>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</si>
  <si>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</si>
  <si>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</si>
  <si>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</si>
  <si>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</si>
  <si>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</si>
  <si>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</si>
  <si>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</si>
  <si>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</si>
  <si>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</si>
  <si>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</si>
  <si>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</si>
  <si>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</si>
  <si>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</si>
  <si>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</si>
  <si>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</si>
  <si>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</si>
  <si>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</si>
  <si>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</si>
  <si>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</si>
  <si>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</si>
  <si>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</si>
  <si>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</si>
  <si>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</si>
  <si>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</si>
  <si>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</si>
  <si>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</si>
  <si>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</si>
  <si>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</si>
  <si>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</si>
  <si>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</si>
  <si>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</si>
  <si>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</si>
  <si>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</si>
  <si>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</si>
  <si>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</si>
  <si>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</si>
  <si>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</si>
  <si>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</si>
  <si>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</si>
  <si>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</si>
  <si>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</si>
  <si>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</si>
  <si>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</si>
  <si>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</si>
  <si>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</si>
  <si>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</si>
  <si>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</si>
  <si>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</si>
  <si>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</si>
  <si>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</si>
  <si>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</si>
  <si>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</si>
  <si>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</si>
  <si>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</si>
  <si>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</si>
  <si>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</si>
  <si>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</si>
  <si>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</si>
  <si>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</si>
  <si>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</si>
  <si>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</si>
  <si>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</si>
  <si>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</si>
  <si>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</si>
  <si>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</si>
  <si>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</si>
  <si>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</si>
  <si>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</si>
  <si>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</si>
  <si>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</si>
  <si>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</si>
  <si>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</si>
  <si>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</si>
  <si>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</si>
  <si>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</si>
  <si>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</si>
  <si>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</si>
  <si>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</si>
  <si>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</si>
  <si>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</si>
  <si>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</si>
  <si>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</si>
  <si>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</si>
  <si>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</si>
  <si>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</si>
  <si>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</si>
  <si>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</si>
  <si>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</si>
  <si>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</si>
  <si>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</si>
  <si>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</si>
  <si>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</si>
  <si>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</si>
  <si>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</si>
  <si>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</si>
  <si>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</si>
  <si>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</si>
  <si>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</si>
  <si>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</si>
  <si>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</si>
  <si>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</si>
  <si>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</si>
  <si>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</si>
  <si>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</si>
  <si>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</si>
  <si>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</si>
  <si>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</si>
  <si>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</si>
  <si>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</si>
  <si>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</si>
  <si>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</si>
  <si>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</si>
  <si>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</si>
  <si>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</si>
  <si>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</si>
  <si>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</si>
  <si>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</si>
  <si>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</si>
  <si>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</si>
  <si>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</si>
  <si>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</si>
  <si>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</si>
  <si>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</si>
  <si>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</si>
  <si>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</si>
  <si>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</si>
  <si>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</si>
  <si>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</si>
  <si>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</si>
  <si>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</si>
  <si>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</si>
  <si>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</si>
  <si>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</si>
  <si>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</si>
  <si>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</si>
  <si>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</si>
  <si>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</si>
  <si>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</si>
  <si>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</si>
  <si>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</si>
  <si>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</si>
  <si>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</si>
  <si>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</si>
  <si>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</si>
  <si>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</si>
  <si>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</si>
  <si>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</si>
  <si>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</si>
  <si>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</si>
  <si>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</si>
  <si>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</si>
  <si>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</si>
  <si>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</si>
  <si>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</si>
  <si>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</si>
  <si>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</si>
  <si>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</si>
  <si>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</si>
  <si>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</si>
  <si>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</si>
  <si>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</si>
  <si>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</si>
  <si>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</si>
  <si>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</si>
  <si>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</si>
  <si>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</si>
  <si>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</si>
  <si>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</si>
  <si>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</si>
  <si>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</si>
  <si>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</si>
  <si>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</si>
  <si>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</si>
  <si>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</si>
  <si>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</si>
  <si>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</si>
  <si>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</si>
  <si>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</si>
  <si>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</si>
  <si>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</si>
  <si>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</si>
  <si>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</si>
  <si>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</si>
  <si>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</si>
  <si>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</si>
  <si>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</si>
  <si>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</si>
  <si>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</si>
  <si>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</si>
  <si>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</si>
  <si>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</si>
  <si>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</si>
  <si>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</si>
  <si>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</si>
  <si>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</si>
  <si>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</si>
  <si>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</si>
  <si>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</si>
  <si>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</si>
  <si>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</si>
  <si>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</si>
  <si>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</si>
  <si>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</si>
  <si>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</si>
  <si>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</si>
  <si>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</si>
  <si>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</si>
  <si>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</si>
  <si>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</si>
  <si>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</si>
  <si>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</si>
  <si>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</si>
  <si>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</si>
  <si>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</si>
  <si>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</si>
  <si>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</si>
  <si>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</si>
  <si>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</si>
  <si>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</si>
  <si>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</si>
  <si>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</si>
  <si>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</si>
  <si>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</si>
  <si>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</si>
  <si>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</si>
  <si>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</si>
  <si>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</si>
  <si>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</si>
  <si>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</si>
  <si>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</si>
  <si>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</si>
  <si>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</si>
  <si>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</si>
  <si>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</si>
  <si>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</si>
  <si>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</si>
  <si>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</si>
  <si>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</si>
  <si>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</si>
  <si>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</si>
  <si>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</si>
  <si>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</si>
  <si>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</si>
  <si>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</si>
  <si>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</si>
  <si>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</si>
  <si>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</si>
  <si>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</si>
  <si>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</si>
  <si>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</si>
  <si>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</si>
  <si>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</si>
  <si>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</si>
  <si>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</si>
  <si>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</si>
  <si>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</si>
  <si>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</si>
  <si>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</si>
  <si>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</si>
  <si>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</si>
  <si>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</si>
  <si>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</si>
  <si>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</si>
  <si>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</si>
  <si>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</si>
  <si>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</si>
  <si>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</si>
  <si>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</si>
  <si>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</si>
  <si>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</si>
  <si>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</si>
  <si>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</si>
  <si>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</si>
  <si>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</si>
  <si>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</si>
  <si>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</si>
  <si>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</si>
  <si>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</si>
  <si>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</si>
  <si>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</si>
  <si>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</si>
  <si>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</si>
  <si>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</si>
  <si>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</si>
  <si>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</si>
  <si>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</si>
  <si>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</si>
  <si>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</si>
  <si>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</si>
  <si>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</si>
  <si>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</si>
  <si>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</si>
  <si>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</si>
  <si>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</si>
  <si>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</si>
  <si>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</si>
  <si>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</si>
  <si>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</si>
  <si>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</si>
  <si>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</si>
  <si>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</si>
  <si>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</si>
  <si>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</si>
  <si>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</si>
  <si>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</si>
  <si>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</si>
  <si>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</si>
  <si>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</si>
  <si>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</si>
  <si>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</si>
  <si>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</si>
  <si>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</si>
  <si>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</si>
  <si>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</si>
  <si>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</si>
  <si>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</si>
  <si>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</si>
  <si>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</si>
  <si>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</si>
  <si>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</si>
  <si>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</si>
  <si>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</si>
  <si>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</si>
  <si>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</si>
  <si>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</si>
  <si>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</si>
  <si>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</si>
  <si>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</si>
  <si>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</si>
  <si>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</si>
  <si>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</si>
  <si>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</si>
  <si>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</si>
  <si>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</si>
  <si>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</si>
  <si>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</si>
  <si>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</si>
  <si>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</si>
  <si>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</si>
  <si>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</si>
  <si>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</si>
  <si>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</si>
  <si>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</si>
  <si>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</si>
  <si>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</si>
  <si>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</si>
  <si>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</si>
  <si>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</si>
  <si>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</si>
  <si>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</si>
  <si>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</si>
  <si>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</si>
  <si>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</si>
  <si>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</si>
  <si>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</si>
  <si>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</si>
  <si>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</si>
  <si>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</si>
  <si>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</si>
  <si>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</si>
  <si>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</si>
  <si>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</si>
  <si>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</si>
  <si>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</si>
  <si>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</si>
  <si>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</si>
  <si>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</si>
  <si>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</si>
  <si>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</si>
  <si>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</si>
  <si>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</si>
  <si>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</si>
  <si>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</si>
  <si>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</si>
  <si>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</si>
  <si>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</si>
  <si>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</si>
  <si>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</si>
  <si>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</si>
  <si>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</si>
  <si>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</si>
  <si>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</si>
  <si>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</si>
  <si>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</si>
  <si>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</si>
  <si>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</si>
  <si>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</si>
  <si>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</si>
  <si>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</si>
  <si>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</si>
  <si>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</si>
  <si>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</si>
  <si>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</si>
  <si>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</si>
  <si>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</si>
  <si>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</si>
  <si>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</si>
  <si>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</si>
  <si>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</si>
  <si>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</si>
  <si>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</si>
  <si>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</si>
  <si>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</si>
  <si>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</si>
  <si>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</si>
  <si>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</si>
  <si>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</si>
  <si>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</si>
  <si>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</si>
  <si>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</si>
  <si>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</si>
  <si>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</si>
  <si>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</si>
  <si>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</si>
  <si>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</si>
  <si>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</si>
  <si>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</si>
  <si>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</si>
  <si>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</si>
  <si>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</si>
  <si>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</si>
  <si>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</si>
  <si>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</si>
  <si>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</si>
  <si>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</si>
  <si>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</si>
  <si>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</si>
  <si>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</si>
  <si>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</si>
  <si>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</si>
  <si>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</si>
  <si>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</si>
  <si>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</si>
  <si>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</si>
  <si>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</si>
  <si>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</si>
  <si>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</si>
  <si>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</si>
  <si>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</si>
  <si>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</si>
  <si>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</si>
  <si>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</si>
  <si>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</si>
  <si>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</si>
  <si>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</si>
  <si>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</si>
  <si>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</si>
  <si>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</si>
  <si>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</si>
  <si>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</si>
  <si>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</si>
  <si>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</si>
  <si>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</si>
  <si>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</si>
  <si>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</si>
  <si>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</si>
  <si>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</si>
  <si>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</si>
  <si>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</si>
  <si>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</si>
  <si>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</si>
  <si>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</si>
  <si>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</si>
  <si>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</si>
  <si>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</si>
  <si>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</si>
  <si>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</si>
  <si>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</si>
  <si>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</si>
  <si>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</si>
  <si>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</si>
  <si>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</si>
  <si>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</si>
  <si>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</si>
  <si>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</si>
  <si>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</si>
  <si>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</si>
  <si>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</si>
  <si>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</si>
  <si>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</si>
  <si>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</si>
  <si>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</si>
  <si>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</si>
  <si>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</si>
  <si>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</si>
  <si>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</si>
  <si>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</si>
  <si>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</si>
  <si>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</si>
  <si>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</si>
  <si>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</si>
  <si>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</si>
  <si>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</si>
  <si>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</si>
  <si>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</si>
  <si>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</si>
  <si>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</si>
  <si>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</si>
  <si>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</si>
  <si>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</si>
  <si>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</si>
  <si>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</si>
  <si>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</si>
  <si>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</si>
  <si>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</si>
  <si>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</si>
  <si>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</si>
  <si>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</si>
  <si>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</si>
  <si>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</si>
  <si>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</si>
  <si>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</si>
  <si>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</si>
  <si>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</si>
  <si>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</si>
  <si>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</si>
  <si>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</si>
  <si>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</si>
  <si>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</si>
  <si>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</si>
  <si>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</si>
  <si>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</si>
  <si>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</si>
  <si>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</si>
  <si>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</si>
  <si>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</si>
  <si>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</si>
  <si>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</si>
  <si>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</si>
  <si>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</si>
  <si>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</si>
  <si>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</si>
  <si>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</si>
  <si>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</si>
  <si>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</si>
  <si>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</si>
  <si>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</si>
  <si>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</si>
  <si>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</si>
  <si>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</si>
  <si>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</si>
  <si>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</si>
  <si>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</si>
  <si>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</si>
  <si>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</si>
  <si>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</si>
  <si>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</si>
  <si>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</si>
  <si>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</si>
  <si>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</si>
  <si>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</si>
  <si>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</si>
  <si>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</si>
  <si>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</si>
  <si>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</si>
  <si>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</si>
  <si>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</si>
  <si>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</si>
  <si>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</si>
  <si>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</si>
  <si>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</si>
  <si>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</si>
  <si>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</si>
  <si>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</si>
  <si>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</si>
  <si>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</si>
  <si>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</si>
  <si>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</si>
  <si>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</si>
  <si>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</si>
  <si>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</si>
  <si>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</si>
  <si>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</si>
  <si>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</si>
  <si>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</si>
  <si>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</si>
  <si>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</si>
  <si>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</si>
  <si>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</si>
  <si>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</si>
  <si>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</si>
  <si>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</si>
  <si>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</si>
  <si>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</si>
  <si>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</si>
  <si>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</si>
  <si>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</si>
  <si>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</si>
  <si>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</si>
  <si>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</si>
  <si>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</si>
  <si>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</si>
  <si>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</si>
  <si>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</si>
  <si>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</si>
  <si>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</si>
  <si>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</si>
  <si>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</si>
  <si>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</si>
  <si>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</si>
  <si>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</si>
  <si>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</si>
  <si>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</si>
  <si>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</si>
  <si>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</si>
  <si>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</si>
  <si>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</si>
  <si>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</si>
  <si>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</si>
  <si>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</si>
  <si>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</si>
  <si>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</si>
  <si>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</si>
  <si>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</si>
  <si>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</si>
  <si>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</si>
  <si>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</si>
  <si>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</si>
  <si>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</si>
  <si>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</si>
  <si>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</si>
  <si>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</si>
  <si>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</si>
  <si>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</si>
  <si>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</si>
  <si>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</si>
  <si>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</si>
  <si>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</si>
  <si>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</si>
  <si>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</si>
  <si>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</si>
  <si>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</si>
  <si>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</si>
  <si>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</si>
  <si>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</si>
  <si>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</si>
  <si>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</si>
  <si>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</si>
  <si>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</si>
  <si>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</si>
  <si>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</si>
  <si>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</si>
  <si>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</si>
  <si>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</si>
  <si>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</si>
  <si>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</si>
  <si>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</si>
  <si>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</si>
  <si>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</si>
  <si>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</si>
  <si>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</si>
  <si>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</si>
  <si>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</si>
  <si>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</si>
  <si>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</si>
  <si>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</si>
  <si>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</si>
  <si>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</si>
  <si>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</si>
  <si>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</si>
  <si>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</si>
  <si>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</si>
  <si>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</si>
  <si>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</si>
  <si>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</si>
  <si>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</si>
  <si>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</si>
  <si>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</si>
  <si>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</si>
  <si>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</si>
  <si>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</si>
  <si>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</si>
  <si>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</si>
  <si>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</si>
  <si>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</si>
  <si>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</si>
  <si>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</si>
  <si>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</si>
  <si>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</si>
  <si>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</si>
  <si>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</si>
  <si>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</si>
  <si>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</si>
  <si>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</si>
  <si>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</si>
  <si>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</si>
  <si>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</si>
  <si>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</si>
  <si>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</si>
  <si>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</si>
  <si>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</si>
  <si>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</si>
  <si>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</si>
  <si>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</si>
  <si>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</si>
  <si>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</si>
  <si>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</si>
  <si>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</si>
  <si>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</si>
  <si>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</si>
  <si>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</si>
  <si>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</si>
  <si>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</si>
  <si>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</si>
  <si>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</si>
  <si>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</si>
  <si>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</si>
  <si>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</si>
  <si>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</si>
  <si>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</si>
  <si>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</si>
  <si>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</si>
  <si>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</si>
  <si>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</si>
  <si>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</si>
  <si>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</si>
  <si>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</si>
  <si>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</si>
  <si>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</si>
  <si>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</si>
  <si>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</si>
  <si>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</si>
  <si>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</si>
  <si>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</si>
  <si>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</si>
  <si>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</si>
  <si>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</si>
  <si>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</si>
  <si>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</si>
  <si>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</si>
  <si>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</si>
  <si>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</si>
  <si>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</si>
  <si>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</si>
  <si>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</si>
  <si>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</si>
  <si>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</si>
  <si>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</si>
  <si>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</si>
  <si>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</si>
  <si>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</si>
  <si>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</si>
  <si>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</si>
  <si>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</si>
  <si>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</si>
  <si>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</si>
  <si>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</si>
  <si>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</si>
  <si>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</si>
  <si>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</si>
  <si>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</si>
  <si>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</si>
  <si>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</si>
  <si>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</si>
  <si>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</si>
  <si>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</si>
  <si>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</si>
  <si>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</si>
  <si>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</si>
  <si>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</si>
  <si>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</si>
  <si>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</si>
  <si>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</si>
  <si>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</si>
  <si>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</si>
  <si>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</si>
  <si>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</si>
  <si>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</si>
  <si>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</si>
  <si>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</si>
  <si>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</si>
  <si>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</si>
  <si>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</si>
  <si>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</si>
  <si>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</si>
  <si>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</si>
  <si>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</si>
  <si>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</si>
  <si>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</si>
  <si>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</si>
  <si>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</si>
  <si>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</si>
  <si>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</si>
  <si>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</si>
  <si>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</si>
  <si>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</si>
  <si>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</si>
  <si>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</si>
  <si>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</si>
  <si>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</si>
  <si>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</si>
  <si>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</si>
  <si>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</si>
  <si>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</si>
  <si>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</si>
  <si>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</si>
  <si>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</si>
  <si>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</si>
  <si>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</si>
  <si>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</si>
  <si>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</si>
  <si>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</si>
  <si>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</si>
  <si>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</si>
  <si>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</si>
  <si>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</si>
  <si>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</si>
  <si>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</si>
  <si>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</si>
  <si>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</si>
  <si>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</si>
  <si>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</si>
  <si>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</si>
  <si>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</si>
  <si>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</si>
  <si>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</si>
  <si>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</si>
  <si>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</si>
  <si>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</si>
  <si>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</si>
  <si>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</si>
  <si>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</si>
  <si>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</si>
  <si>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</si>
  <si>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</si>
  <si>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</si>
  <si>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</si>
  <si>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</si>
  <si>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</si>
  <si>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</si>
  <si>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</si>
  <si>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</si>
  <si>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</si>
  <si>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</si>
  <si>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</si>
  <si>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</si>
  <si>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</si>
  <si>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</si>
  <si>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</si>
  <si>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</si>
  <si>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</si>
  <si>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</si>
  <si>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</si>
  <si>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</si>
  <si>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</si>
  <si>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</si>
  <si>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</si>
  <si>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</si>
  <si>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</si>
  <si>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</si>
  <si>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</si>
  <si>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</si>
  <si>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</si>
  <si>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</si>
  <si>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</si>
  <si>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</si>
  <si>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</si>
  <si>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</si>
  <si>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</si>
  <si>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</si>
  <si>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</si>
  <si>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</si>
  <si>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</si>
  <si>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</si>
  <si>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</si>
  <si>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</si>
  <si>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</si>
  <si>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</si>
  <si>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</si>
  <si>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</si>
  <si>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</si>
  <si>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</si>
  <si>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</si>
  <si>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</si>
  <si>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</si>
  <si>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</si>
  <si>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</si>
  <si>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</si>
  <si>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</si>
  <si>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</si>
  <si>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</si>
  <si>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</si>
  <si>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</si>
  <si>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</si>
  <si>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</si>
  <si>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</si>
  <si>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</si>
  <si>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</si>
  <si>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</si>
  <si>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</si>
  <si>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</si>
  <si>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</si>
  <si>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</si>
  <si>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</si>
  <si>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</si>
  <si>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</si>
  <si>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</si>
  <si>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</si>
  <si>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</si>
  <si>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</si>
  <si>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</si>
  <si>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</si>
  <si>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</si>
  <si>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</si>
  <si>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</si>
  <si>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</si>
  <si>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</si>
  <si>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</si>
  <si>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</si>
  <si>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</si>
  <si>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</si>
  <si>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</si>
  <si>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</si>
  <si>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</si>
  <si>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</si>
  <si>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</si>
  <si>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</si>
  <si>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</si>
  <si>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</si>
  <si>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</si>
  <si>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</si>
  <si>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</si>
  <si>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</si>
  <si>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</si>
  <si>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</si>
  <si>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</si>
  <si>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</si>
  <si>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</si>
  <si>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</si>
  <si>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</si>
  <si>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</si>
  <si>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</si>
  <si>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</si>
  <si>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</si>
  <si>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</si>
  <si>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</si>
  <si>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</si>
  <si>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</si>
  <si>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</si>
  <si>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</si>
  <si>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</si>
  <si>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</si>
  <si>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</si>
  <si>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</si>
  <si>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</si>
  <si>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</si>
  <si>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</si>
  <si>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</si>
  <si>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</si>
  <si>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</si>
  <si>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</si>
  <si>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</si>
  <si>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</si>
  <si>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</si>
  <si>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</si>
  <si>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</si>
  <si>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</si>
  <si>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</si>
  <si>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</si>
  <si>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</si>
  <si>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</si>
  <si>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</si>
  <si>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</si>
  <si>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</si>
  <si>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</si>
  <si>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</si>
  <si>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</si>
  <si>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</si>
  <si>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</si>
  <si>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</si>
  <si>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</si>
  <si>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</si>
  <si>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</si>
  <si>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</si>
  <si>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</si>
  <si>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</si>
  <si>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</si>
  <si>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</si>
  <si>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</si>
  <si>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</si>
  <si>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</si>
  <si>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</si>
  <si>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</si>
  <si>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</si>
  <si>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</si>
  <si>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</si>
  <si>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</si>
  <si>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</si>
  <si>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</si>
  <si>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</si>
  <si>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</si>
  <si>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</si>
  <si>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</si>
  <si>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</si>
  <si>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</si>
  <si>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</si>
  <si>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</si>
  <si>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</si>
  <si>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</si>
  <si>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</si>
  <si>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</si>
  <si>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</si>
  <si>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</si>
  <si>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</si>
  <si>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</si>
  <si>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</si>
  <si>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</si>
  <si>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</si>
  <si>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</si>
  <si>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</si>
  <si>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</si>
  <si>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</si>
  <si>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</si>
  <si>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</si>
  <si>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</si>
  <si>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</si>
  <si>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</si>
  <si>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</si>
  <si>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</si>
  <si>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</si>
  <si>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</si>
  <si>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</si>
  <si>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</si>
  <si>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</si>
  <si>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</si>
  <si>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</si>
  <si>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</si>
  <si>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</si>
  <si>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</si>
  <si>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</si>
  <si>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</si>
  <si>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</si>
  <si>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</si>
  <si>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</si>
  <si>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</si>
  <si>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</si>
  <si>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</si>
  <si>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</si>
  <si>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</si>
  <si>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</si>
  <si>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</si>
  <si>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</si>
  <si>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</si>
  <si>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</si>
  <si>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</si>
  <si>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</si>
  <si>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</si>
  <si>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</si>
  <si>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</si>
  <si>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</si>
  <si>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</si>
  <si>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</si>
  <si>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</si>
  <si>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</si>
  <si>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</si>
  <si>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</si>
  <si>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</si>
  <si>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</si>
  <si>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</si>
  <si>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</si>
  <si>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</si>
  <si>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</si>
  <si>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</si>
  <si>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</si>
  <si>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</si>
  <si>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</si>
  <si>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</si>
  <si>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</si>
  <si>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</si>
  <si>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</si>
  <si>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</si>
  <si>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</si>
  <si>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</si>
  <si>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</si>
  <si>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</si>
  <si>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</si>
  <si>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</si>
  <si>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</si>
  <si>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</si>
  <si>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</si>
  <si>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</si>
  <si>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</si>
  <si>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</si>
  <si>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</si>
  <si>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</si>
  <si>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</si>
  <si>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</si>
  <si>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</si>
  <si>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</si>
  <si>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</si>
  <si>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</si>
  <si>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</si>
  <si>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</si>
  <si>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</si>
  <si>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</si>
  <si>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</si>
  <si>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</si>
  <si>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</si>
  <si>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</si>
  <si>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</si>
  <si>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</si>
  <si>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</si>
  <si>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</si>
  <si>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</si>
  <si>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</si>
  <si>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</si>
  <si>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</si>
  <si>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</si>
  <si>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</si>
  <si>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</si>
  <si>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</si>
  <si>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</si>
  <si>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</si>
  <si>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</si>
  <si>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</si>
  <si>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</si>
  <si>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</si>
  <si>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</si>
  <si>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</si>
  <si>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</si>
  <si>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</si>
  <si>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</si>
  <si>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</si>
  <si>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</si>
  <si>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</si>
  <si>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</si>
  <si>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</si>
  <si>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</si>
  <si>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</si>
  <si>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</si>
  <si>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</si>
  <si>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</si>
  <si>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</si>
  <si>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</si>
  <si>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</si>
  <si>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</si>
  <si>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</si>
  <si>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</si>
  <si>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</si>
  <si>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</si>
  <si>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</si>
  <si>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</si>
  <si>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</si>
  <si>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</si>
  <si>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</si>
  <si>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</si>
  <si>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</si>
  <si>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</si>
  <si>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</si>
  <si>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</si>
  <si>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</si>
  <si>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</si>
  <si>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</si>
  <si>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</si>
  <si>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</si>
  <si>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</si>
  <si>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</si>
  <si>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</si>
  <si>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</si>
  <si>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</si>
  <si>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</si>
  <si>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</si>
  <si>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</si>
  <si>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</si>
  <si>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</si>
  <si>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</si>
  <si>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</si>
  <si>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</si>
  <si>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</si>
  <si>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</si>
  <si>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</si>
  <si>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</si>
  <si>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</si>
  <si>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</si>
  <si>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</si>
  <si>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</si>
  <si>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</si>
  <si>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</si>
  <si>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</si>
  <si>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</si>
  <si>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</si>
  <si>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</si>
  <si>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</si>
  <si>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</si>
  <si>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</si>
  <si>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</si>
  <si>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</si>
  <si>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</si>
  <si>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</si>
  <si>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</si>
  <si>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</si>
  <si>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</si>
  <si>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</si>
  <si>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</si>
  <si>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</si>
  <si>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</si>
  <si>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</si>
  <si>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</si>
  <si>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</si>
  <si>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</si>
  <si>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</si>
  <si>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</si>
  <si>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</si>
  <si>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</si>
  <si>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</si>
  <si>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</si>
  <si>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</si>
  <si>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</si>
  <si>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</si>
  <si>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</si>
  <si>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</si>
  <si>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</si>
  <si>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</si>
  <si>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</si>
  <si>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</si>
  <si>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</si>
  <si>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</si>
  <si>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</si>
  <si>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</si>
  <si>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</si>
  <si>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</si>
  <si>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</si>
  <si>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</si>
  <si>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</si>
  <si>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</si>
  <si>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</si>
  <si>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</si>
  <si>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</si>
  <si>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</si>
  <si>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</si>
  <si>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</si>
  <si>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</si>
  <si>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</si>
  <si>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</si>
  <si>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</si>
  <si>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</si>
  <si>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</si>
  <si>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</si>
  <si>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</si>
  <si>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</si>
  <si>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</si>
  <si>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</si>
  <si>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</si>
  <si>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</si>
  <si>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</si>
  <si>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</si>
  <si>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</si>
  <si>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</si>
  <si>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</si>
  <si>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</si>
  <si>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</si>
  <si>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</si>
  <si>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</si>
  <si>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</si>
  <si>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</si>
  <si>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</si>
  <si>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</si>
  <si>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</si>
  <si>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</si>
  <si>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</si>
  <si>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</si>
  <si>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</si>
  <si>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</si>
  <si>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</si>
  <si>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</si>
  <si>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</si>
  <si>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</si>
  <si>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</si>
  <si>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</si>
  <si>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</si>
  <si>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</si>
  <si>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</si>
  <si>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</si>
  <si>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</si>
  <si>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</si>
  <si>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</si>
  <si>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</si>
  <si>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</si>
  <si>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</si>
  <si>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</si>
  <si>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</si>
  <si>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</si>
  <si>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</si>
  <si>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</si>
  <si>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</si>
  <si>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</si>
  <si>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</si>
  <si>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</si>
  <si>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</si>
  <si>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</si>
  <si>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</si>
  <si>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</si>
  <si>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</si>
  <si>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</si>
  <si>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</si>
  <si>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</si>
  <si>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</si>
  <si>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</si>
  <si>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</si>
  <si>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</si>
  <si>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</si>
  <si>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</si>
  <si>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</si>
  <si>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</si>
  <si>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</si>
  <si>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</si>
  <si>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</si>
  <si>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</si>
  <si>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</si>
  <si>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</si>
  <si>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</si>
  <si>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</si>
  <si>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</si>
  <si>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</si>
  <si>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</si>
  <si>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</si>
  <si>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</si>
  <si>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</si>
  <si>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</si>
  <si>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</si>
  <si>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</si>
  <si>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</si>
  <si>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</si>
  <si>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</si>
  <si>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</si>
  <si>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</si>
  <si>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</si>
  <si>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</si>
  <si>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</si>
  <si>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</si>
  <si>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</si>
  <si>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</si>
  <si>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</si>
  <si>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</si>
  <si>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</si>
  <si>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</si>
  <si>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</si>
  <si>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</si>
  <si>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</si>
  <si>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</si>
  <si>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</si>
  <si>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</si>
  <si>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</si>
  <si>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</si>
  <si>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</si>
  <si>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</si>
  <si>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</si>
  <si>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</si>
  <si>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</si>
  <si>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</si>
  <si>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</si>
  <si>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</si>
  <si>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</si>
  <si>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</si>
  <si>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</si>
  <si>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</si>
  <si>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</si>
  <si>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</si>
  <si>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</si>
  <si>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</si>
  <si>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</si>
  <si>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</si>
  <si>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</si>
  <si>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</si>
  <si>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</si>
  <si>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</si>
  <si>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</si>
  <si>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</si>
  <si>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</si>
  <si>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</si>
  <si>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</si>
  <si>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</si>
  <si>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</si>
  <si>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</si>
  <si>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</si>
  <si>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</si>
  <si>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</si>
  <si>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</si>
  <si>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</si>
  <si>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</si>
  <si>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</si>
  <si>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</si>
  <si>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</si>
  <si>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</si>
  <si>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</si>
  <si>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</si>
  <si>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</si>
  <si>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</si>
  <si>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</si>
  <si>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</si>
  <si>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</si>
  <si>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</si>
  <si>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</si>
  <si>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</si>
  <si>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</si>
  <si>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</si>
  <si>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</si>
  <si>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</si>
  <si>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</si>
  <si>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</si>
  <si>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</si>
  <si>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</si>
  <si>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</si>
  <si>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</si>
  <si>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</si>
  <si>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</si>
  <si>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</si>
  <si>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</si>
  <si>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</si>
  <si>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</si>
  <si>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</si>
  <si>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</si>
  <si>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</si>
  <si>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</si>
  <si>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</si>
  <si>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</si>
  <si>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</si>
  <si>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</si>
  <si>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</si>
  <si>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</si>
  <si>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</si>
  <si>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</si>
  <si>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</si>
  <si>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</si>
  <si>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</si>
  <si>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</si>
  <si>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</si>
  <si>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</si>
  <si>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</si>
  <si>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</si>
  <si>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</si>
  <si>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</si>
  <si>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</si>
  <si>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</si>
  <si>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</si>
  <si>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</si>
  <si>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</si>
  <si>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</si>
  <si>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</si>
  <si>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</si>
  <si>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</si>
  <si>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</si>
  <si>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</si>
  <si>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</si>
  <si>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</si>
  <si>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</si>
  <si>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</si>
  <si>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</si>
  <si>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</si>
  <si>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</si>
  <si>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</si>
  <si>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</si>
  <si>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</si>
  <si>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</si>
  <si>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</si>
  <si>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</si>
  <si>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</si>
  <si>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</si>
  <si>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</si>
  <si>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</si>
  <si>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</si>
  <si>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</si>
  <si>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</si>
  <si>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</si>
  <si>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</si>
  <si>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</si>
  <si>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</si>
  <si>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</si>
  <si>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</si>
  <si>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</si>
  <si>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</si>
  <si>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</si>
  <si>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</si>
  <si>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</si>
  <si>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</si>
  <si>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</si>
  <si>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</si>
  <si>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</si>
  <si>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</si>
  <si>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</si>
  <si>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</si>
  <si>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</si>
  <si>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</si>
  <si>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</si>
  <si>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</si>
  <si>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</si>
  <si>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</si>
  <si>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</si>
  <si>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</si>
  <si>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</si>
  <si>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</si>
  <si>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</si>
  <si>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</si>
  <si>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</si>
  <si>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</si>
  <si>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</si>
  <si>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</si>
  <si>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</si>
  <si>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</si>
  <si>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</si>
  <si>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</si>
  <si>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</si>
  <si>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</si>
  <si>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</si>
  <si>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</si>
  <si>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</si>
  <si>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</si>
  <si>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</si>
  <si>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</si>
  <si>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</si>
  <si>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</si>
  <si>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</si>
  <si>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</si>
  <si>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</si>
  <si>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</si>
  <si>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</si>
  <si>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</si>
  <si>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</si>
  <si>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</si>
  <si>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</si>
  <si>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</si>
  <si>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</si>
  <si>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</si>
  <si>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</si>
  <si>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</si>
  <si>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</si>
  <si>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</si>
  <si>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</si>
  <si>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</si>
  <si>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</si>
  <si>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</si>
  <si>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</si>
  <si>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</si>
  <si>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</si>
  <si>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</si>
  <si>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</si>
  <si>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</si>
  <si>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</si>
  <si>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</si>
  <si>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</si>
  <si>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</si>
  <si>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</si>
  <si>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</si>
  <si>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</si>
  <si>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</si>
  <si>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</si>
  <si>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</si>
  <si>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</si>
  <si>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</si>
  <si>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</si>
  <si>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</si>
  <si>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</si>
  <si>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</si>
  <si>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</si>
  <si>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</si>
  <si>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</si>
  <si>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</si>
  <si>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</si>
  <si>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</si>
  <si>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</si>
  <si>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</si>
  <si>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</si>
  <si>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</si>
  <si>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</si>
  <si>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</si>
  <si>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</si>
  <si>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</si>
  <si>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</si>
  <si>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</si>
  <si>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</si>
  <si>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</si>
  <si>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</si>
  <si>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</si>
  <si>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</si>
  <si>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</si>
  <si>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</si>
  <si>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</si>
  <si>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</si>
  <si>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</si>
  <si>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</si>
  <si>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</si>
  <si>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</si>
  <si>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</si>
  <si>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</si>
  <si>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</si>
  <si>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</si>
  <si>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</si>
  <si>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</si>
  <si>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</si>
  <si>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</si>
  <si>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</si>
  <si>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</si>
  <si>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</si>
  <si>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</si>
  <si>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</si>
  <si>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</si>
  <si>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</si>
  <si>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</si>
  <si>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</si>
  <si>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</si>
  <si>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</si>
  <si>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</si>
  <si>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</si>
  <si>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</si>
  <si>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</si>
  <si>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</si>
  <si>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</si>
  <si>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</si>
  <si>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</si>
  <si>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</si>
  <si>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</si>
  <si>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</si>
  <si>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</si>
  <si>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</si>
  <si>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</si>
  <si>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</si>
  <si>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</si>
  <si>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</si>
  <si>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</si>
  <si>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</si>
  <si>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</si>
  <si>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</si>
  <si>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</si>
  <si>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</si>
  <si>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</si>
  <si>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</si>
  <si>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</si>
  <si>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</si>
  <si>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</si>
  <si>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</si>
  <si>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</si>
  <si>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</si>
  <si>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</si>
  <si>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</si>
  <si>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</si>
  <si>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</si>
  <si>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</si>
  <si>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</si>
  <si>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</si>
  <si>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</si>
  <si>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</si>
  <si>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</si>
  <si>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</si>
  <si>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</si>
  <si>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</si>
  <si>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</si>
  <si>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</si>
  <si>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</si>
  <si>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</si>
  <si>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</si>
  <si>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</si>
  <si>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</si>
  <si>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</si>
  <si>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</si>
  <si>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</si>
  <si>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</si>
  <si>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</si>
  <si>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</si>
  <si>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</si>
  <si>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</si>
  <si>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</si>
  <si>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</si>
  <si>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</si>
  <si>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</si>
  <si>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</si>
  <si>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</si>
  <si>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</si>
  <si>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</si>
  <si>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</si>
  <si>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</si>
  <si>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</si>
  <si>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</si>
  <si>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</si>
  <si>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</si>
  <si>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</si>
  <si>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</si>
  <si>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</si>
  <si>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</si>
  <si>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</si>
  <si>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</si>
  <si>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</si>
  <si>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</si>
  <si>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</si>
  <si>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</si>
  <si>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</si>
  <si>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</si>
  <si>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</si>
  <si>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</si>
  <si>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</si>
  <si>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</si>
  <si>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</si>
  <si>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</si>
  <si>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</si>
  <si>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</si>
  <si>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</si>
  <si>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</si>
  <si>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</si>
  <si>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</si>
  <si>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</si>
  <si>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</si>
  <si>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</si>
  <si>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</si>
  <si>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</si>
  <si>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</si>
  <si>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</si>
  <si>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</si>
  <si>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</si>
  <si>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</si>
  <si>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</si>
  <si>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</si>
  <si>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</si>
  <si>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</si>
  <si>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</si>
  <si>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</si>
  <si>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</si>
  <si>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</si>
  <si>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</si>
  <si>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</si>
  <si>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</si>
  <si>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</si>
  <si>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</si>
  <si>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</si>
  <si>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</si>
  <si>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</si>
  <si>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</si>
  <si>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</si>
  <si>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</si>
  <si>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</si>
  <si>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</si>
  <si>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</si>
  <si>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</si>
  <si>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</si>
  <si>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</si>
  <si>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</si>
  <si>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</si>
  <si>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</si>
  <si>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</si>
  <si>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</si>
  <si>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</si>
  <si>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</si>
  <si>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</si>
  <si>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</si>
  <si>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</si>
  <si>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</si>
  <si>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</si>
  <si>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</si>
  <si>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</si>
  <si>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</si>
  <si>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</si>
  <si>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</si>
  <si>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</si>
  <si>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</si>
  <si>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</si>
  <si>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</si>
  <si>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</si>
  <si>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</si>
  <si>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</si>
  <si>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</si>
  <si>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</si>
  <si>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</si>
  <si>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</si>
  <si>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</si>
  <si>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</si>
  <si>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</si>
  <si>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</si>
  <si>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</si>
  <si>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</si>
  <si>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</si>
  <si>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</si>
  <si>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</si>
  <si>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</si>
  <si>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</si>
  <si>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</si>
  <si>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</si>
  <si>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</si>
  <si>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</si>
  <si>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</si>
  <si>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</si>
  <si>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</si>
  <si>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</si>
  <si>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</si>
  <si>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</si>
  <si>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</si>
  <si>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</si>
  <si>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</si>
  <si>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</si>
  <si>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</si>
  <si>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</si>
  <si>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</si>
  <si>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</si>
  <si>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</si>
  <si>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</si>
  <si>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</si>
  <si>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</si>
  <si>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</si>
  <si>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</si>
  <si>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</si>
  <si>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</si>
  <si>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</si>
  <si>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</si>
  <si>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</si>
  <si>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</si>
  <si>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</si>
  <si>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</si>
  <si>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</si>
  <si>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</si>
  <si>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</si>
  <si>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</si>
  <si>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</si>
  <si>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</si>
  <si>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</si>
  <si>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</si>
  <si>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</si>
  <si>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</si>
  <si>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</si>
  <si>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</si>
  <si>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</si>
  <si>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</si>
  <si>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</si>
  <si>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</si>
  <si>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</si>
  <si>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</si>
  <si>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</si>
  <si>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</si>
  <si>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</si>
  <si>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</si>
  <si>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</si>
  <si>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</si>
  <si>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</si>
  <si>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</si>
  <si>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</si>
  <si>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</si>
  <si>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</si>
  <si>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</si>
  <si>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</si>
  <si>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</si>
  <si>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</si>
  <si>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</si>
  <si>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</si>
  <si>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</si>
  <si>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</si>
  <si>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</si>
  <si>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</si>
  <si>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</si>
  <si>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</si>
  <si>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</si>
  <si>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</si>
  <si>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</si>
  <si>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</si>
  <si>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</si>
  <si>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</si>
  <si>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</si>
  <si>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</si>
  <si>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</si>
  <si>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</si>
  <si>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</si>
  <si>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</si>
  <si>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</si>
  <si>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</si>
  <si>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</si>
  <si>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</si>
  <si>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</si>
  <si>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</si>
  <si>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</si>
  <si>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</si>
  <si>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</si>
  <si>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</si>
  <si>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</si>
  <si>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</si>
  <si>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</si>
  <si>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</si>
  <si>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</si>
  <si>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</si>
  <si>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</si>
  <si>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</si>
  <si>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</si>
  <si>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</si>
  <si>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</si>
  <si>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</si>
  <si>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</si>
  <si>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</si>
  <si>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</si>
  <si>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</si>
  <si>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</si>
  <si>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</si>
  <si>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</si>
  <si>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</si>
  <si>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</si>
  <si>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</si>
  <si>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</si>
  <si>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</si>
  <si>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</si>
  <si>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</si>
  <si>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</si>
  <si>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</si>
  <si>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</si>
  <si>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</si>
  <si>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</si>
  <si>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</si>
  <si>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</si>
  <si>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</si>
  <si>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</si>
  <si>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</si>
  <si>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</si>
  <si>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</si>
  <si>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</si>
  <si>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</si>
  <si>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</si>
  <si>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</si>
  <si>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</si>
  <si>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</si>
  <si>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</si>
  <si>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</si>
  <si>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</si>
  <si>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</si>
  <si>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</si>
  <si>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</si>
  <si>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</si>
  <si>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</si>
  <si>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</si>
  <si>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</si>
  <si>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</si>
  <si>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</si>
  <si>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</si>
  <si>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</si>
  <si>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</si>
  <si>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</si>
  <si>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</si>
  <si>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</si>
  <si>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</si>
  <si>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</si>
  <si>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</si>
  <si>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</si>
  <si>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</si>
  <si>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</si>
  <si>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</si>
  <si>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</si>
  <si>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</si>
  <si>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</si>
  <si>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</si>
  <si>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</si>
  <si>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</si>
  <si>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</si>
  <si>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</si>
  <si>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</si>
  <si>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</si>
  <si>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</si>
  <si>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</si>
  <si>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</si>
  <si>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</si>
  <si>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</si>
  <si>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</si>
  <si>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</si>
  <si>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</si>
  <si>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</si>
  <si>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</si>
  <si>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</si>
  <si>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</si>
  <si>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</si>
  <si>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</si>
  <si>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</si>
  <si>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</si>
  <si>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</si>
  <si>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</si>
  <si>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</si>
  <si>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</si>
  <si>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</si>
  <si>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</si>
  <si>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</si>
  <si>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</si>
  <si>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</si>
  <si>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</si>
  <si>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</si>
  <si>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</si>
  <si>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</si>
  <si>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</si>
  <si>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</si>
  <si>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</si>
  <si>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</si>
  <si>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</si>
  <si>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</si>
  <si>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</si>
  <si>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</si>
  <si>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</si>
  <si>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</si>
  <si>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</si>
  <si>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</si>
  <si>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</si>
  <si>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</si>
  <si>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</si>
  <si>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</si>
  <si>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</si>
  <si>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</si>
  <si>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</si>
  <si>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</si>
  <si>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</si>
  <si>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</si>
  <si>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</si>
  <si>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</si>
  <si>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</si>
  <si>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</si>
  <si>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</si>
  <si>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</si>
  <si>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</si>
  <si>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</si>
  <si>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</si>
  <si>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</si>
  <si>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</si>
  <si>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</si>
  <si>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</si>
  <si>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</si>
  <si>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</si>
  <si>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</si>
  <si>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</si>
  <si>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</si>
  <si>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</si>
  <si>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</si>
  <si>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</si>
  <si>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</si>
  <si>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</si>
  <si>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</si>
  <si>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</si>
  <si>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</si>
  <si>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</si>
  <si>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</si>
  <si>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</si>
  <si>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</si>
  <si>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</si>
  <si>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</si>
  <si>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</si>
  <si>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</si>
  <si>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</si>
  <si>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</si>
  <si>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</si>
  <si>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</si>
  <si>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</si>
  <si>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</si>
  <si>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</si>
  <si>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</si>
  <si>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</si>
  <si>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</si>
  <si>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</si>
  <si>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</si>
  <si>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</si>
  <si>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</si>
  <si>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</si>
  <si>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</si>
  <si>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</si>
  <si>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</si>
  <si>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</si>
  <si>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</si>
  <si>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</si>
  <si>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</si>
  <si>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</si>
  <si>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</si>
  <si>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</si>
  <si>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</si>
  <si>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</si>
  <si>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</si>
  <si>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</si>
  <si>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</si>
  <si>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</si>
  <si>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</si>
  <si>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</si>
  <si>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</si>
  <si>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</si>
  <si>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</si>
  <si>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</si>
  <si>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</si>
  <si>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</si>
  <si>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</si>
  <si>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</si>
  <si>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</si>
  <si>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</si>
  <si>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</si>
  <si>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</si>
  <si>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</si>
  <si>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</si>
  <si>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</si>
  <si>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</si>
  <si>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</si>
  <si>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</si>
  <si>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</si>
  <si>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</si>
  <si>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</si>
  <si>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</si>
  <si>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</si>
  <si>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</si>
  <si>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</si>
  <si>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</si>
  <si>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</si>
  <si>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</si>
  <si>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</si>
  <si>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</si>
  <si>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</si>
  <si>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</si>
  <si>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</si>
  <si>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</si>
  <si>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</si>
  <si>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</si>
  <si>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</si>
  <si>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</si>
  <si>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</si>
  <si>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</si>
  <si>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</si>
  <si>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</si>
  <si>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</si>
  <si>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</si>
  <si>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</si>
  <si>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</si>
  <si>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</si>
  <si>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</si>
  <si>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</si>
  <si>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</si>
  <si>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</si>
  <si>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</si>
  <si>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</si>
  <si>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</si>
  <si>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</si>
  <si>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</si>
  <si>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</si>
  <si>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</si>
  <si>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</si>
  <si>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</si>
  <si>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</si>
  <si>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</si>
  <si>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</si>
  <si>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</si>
  <si>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</si>
  <si>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</si>
  <si>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</si>
  <si>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</si>
  <si>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</si>
  <si>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</si>
  <si>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</si>
  <si>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</si>
  <si>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</si>
  <si>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</si>
  <si>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</si>
  <si>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</si>
  <si>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</si>
  <si>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</si>
  <si>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</si>
  <si>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</si>
  <si>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</si>
  <si>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</si>
  <si>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</si>
  <si>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</si>
  <si>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</si>
  <si>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</si>
  <si>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</si>
  <si>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</si>
  <si>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</si>
  <si>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</si>
  <si>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</si>
  <si>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</si>
  <si>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</si>
  <si>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</si>
  <si>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</si>
  <si>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</si>
  <si>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</si>
  <si>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</si>
  <si>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</si>
  <si>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</si>
  <si>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</si>
  <si>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</si>
  <si>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</si>
  <si>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</si>
  <si>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</si>
  <si>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</si>
  <si>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</si>
  <si>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</si>
  <si>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</si>
  <si>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</si>
  <si>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</si>
  <si>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</si>
  <si>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</si>
  <si>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</si>
  <si>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</si>
  <si>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</si>
  <si>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</si>
  <si>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</si>
  <si>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</si>
  <si>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</si>
  <si>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</si>
  <si>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</si>
  <si>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</si>
  <si>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</si>
  <si>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</si>
  <si>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</si>
  <si>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</si>
  <si>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</si>
  <si>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</si>
  <si>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</si>
  <si>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</si>
  <si>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</si>
  <si>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</si>
  <si>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</si>
  <si>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</si>
  <si>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</si>
  <si>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</si>
  <si>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</si>
  <si>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</si>
  <si>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</si>
  <si>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</si>
  <si>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</si>
  <si>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</si>
  <si>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</si>
  <si>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</si>
  <si>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</si>
  <si>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</si>
  <si>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</si>
  <si>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</si>
  <si>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</si>
  <si>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</si>
  <si>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</si>
  <si>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</si>
  <si>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</si>
  <si>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</si>
  <si>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</si>
  <si>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</si>
  <si>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</si>
  <si>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</si>
  <si>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</si>
  <si>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</si>
  <si>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</si>
  <si>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</si>
  <si>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</si>
  <si>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</si>
  <si>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</si>
  <si>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</si>
  <si>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</si>
  <si>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</si>
  <si>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</si>
  <si>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</si>
  <si>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</si>
  <si>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</si>
  <si>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</si>
  <si>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</si>
  <si>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</si>
  <si>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</si>
  <si>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</si>
  <si>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</si>
  <si>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</si>
  <si>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</si>
  <si>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</si>
  <si>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</si>
  <si>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</si>
  <si>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</si>
  <si>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</si>
  <si>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</si>
  <si>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</si>
  <si>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</si>
  <si>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</si>
  <si>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</si>
  <si>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</si>
  <si>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</si>
  <si>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</si>
  <si>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</si>
  <si>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</si>
  <si>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</si>
  <si>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</si>
  <si>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</si>
  <si>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</si>
  <si>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</si>
  <si>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</si>
  <si>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</si>
  <si>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</si>
  <si>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</si>
  <si>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</si>
  <si>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</si>
  <si>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</si>
  <si>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</si>
  <si>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</si>
  <si>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</si>
  <si>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</si>
  <si>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</si>
  <si>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</si>
  <si>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</si>
  <si>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</si>
  <si>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</si>
  <si>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</si>
  <si>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</si>
  <si>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</si>
  <si>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</si>
  <si>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</si>
  <si>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</si>
  <si>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</si>
  <si>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</si>
  <si>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</si>
  <si>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</si>
  <si>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</si>
  <si>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</si>
  <si>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</si>
  <si>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</si>
  <si>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</si>
  <si>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</si>
  <si>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</si>
  <si>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</si>
  <si>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</si>
  <si>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</si>
  <si>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</si>
  <si>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</si>
  <si>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</si>
  <si>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</si>
  <si>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</si>
  <si>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</si>
  <si>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</si>
  <si>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</si>
  <si>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</si>
  <si>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</si>
  <si>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</si>
  <si>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</si>
  <si>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</si>
  <si>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</si>
  <si>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</si>
  <si>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</si>
  <si>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</si>
  <si>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</si>
  <si>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</si>
  <si>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</si>
  <si>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</si>
  <si>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</si>
  <si>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</si>
  <si>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</si>
  <si>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</si>
  <si>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</si>
  <si>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</si>
  <si>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</si>
  <si>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</si>
  <si>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</si>
  <si>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</si>
  <si>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</si>
  <si>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</si>
  <si>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</si>
  <si>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</si>
  <si>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</si>
  <si>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</si>
  <si>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</si>
  <si>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</si>
  <si>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</si>
  <si>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</si>
  <si>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</si>
  <si>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</si>
  <si>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</si>
  <si>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</si>
  <si>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</si>
  <si>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</si>
  <si>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</si>
  <si>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</si>
  <si>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</si>
  <si>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</si>
  <si>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</si>
  <si>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</si>
  <si>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</si>
  <si>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</si>
  <si>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</si>
  <si>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</si>
  <si>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</si>
  <si>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</si>
  <si>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</si>
  <si>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</si>
  <si>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</si>
  <si>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</si>
  <si>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</si>
  <si>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</si>
  <si>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</si>
  <si>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</si>
  <si>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</si>
  <si>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</si>
  <si>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</si>
  <si>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</si>
  <si>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</si>
  <si>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</si>
  <si>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</si>
  <si>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</si>
  <si>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</si>
  <si>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</si>
  <si>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</si>
  <si>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</si>
  <si>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</si>
  <si>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</si>
  <si>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</si>
  <si>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</si>
  <si>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</si>
  <si>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</si>
  <si>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</si>
  <si>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</si>
  <si>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</si>
  <si>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</si>
  <si>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</si>
  <si>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</si>
  <si>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</si>
  <si>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</si>
  <si>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</si>
  <si>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</si>
  <si>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</si>
  <si>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</si>
  <si>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</si>
  <si>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</si>
  <si>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</si>
  <si>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</si>
  <si>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</si>
  <si>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</si>
  <si>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</si>
  <si>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</si>
  <si>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</si>
  <si>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</si>
  <si>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</si>
  <si>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</si>
  <si>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</si>
  <si>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</si>
  <si>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</si>
  <si>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</si>
  <si>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</si>
  <si>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</si>
  <si>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</si>
  <si>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</si>
  <si>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</si>
  <si>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</si>
  <si>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</si>
  <si>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</si>
  <si>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</si>
  <si>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</si>
  <si>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</si>
  <si>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</si>
  <si>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</si>
  <si>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</si>
  <si>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</si>
  <si>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</si>
  <si>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</si>
  <si>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</si>
  <si>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</si>
  <si>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</si>
  <si>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</si>
  <si>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</si>
  <si>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</si>
  <si>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</si>
  <si>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</si>
  <si>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</si>
  <si>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</si>
  <si>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</si>
  <si>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</si>
  <si>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</si>
  <si>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</si>
  <si>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</si>
  <si>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</si>
  <si>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</si>
  <si>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</si>
  <si>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</si>
  <si>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</si>
  <si>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</si>
  <si>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</si>
  <si>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</si>
  <si>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</si>
  <si>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</si>
  <si>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</si>
  <si>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</si>
  <si>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</si>
  <si>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</si>
  <si>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</si>
  <si>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</si>
  <si>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</si>
  <si>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</si>
  <si>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</si>
  <si>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</si>
  <si>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</si>
  <si>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</si>
  <si>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</si>
  <si>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</si>
  <si>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</si>
  <si>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</si>
  <si>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</si>
  <si>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</si>
  <si>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</si>
  <si>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</si>
  <si>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</si>
  <si>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</si>
  <si>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</si>
  <si>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</si>
  <si>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</si>
  <si>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</si>
  <si>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</si>
  <si>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</si>
  <si>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</si>
  <si>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</si>
  <si>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</si>
  <si>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</si>
  <si>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</si>
  <si>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</si>
  <si>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</si>
  <si>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</si>
  <si>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</si>
  <si>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</si>
  <si>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</si>
  <si>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</si>
  <si>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</si>
  <si>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</si>
  <si>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</si>
  <si>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</si>
  <si>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</si>
  <si>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</si>
  <si>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</si>
  <si>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</si>
  <si>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</si>
  <si>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</si>
  <si>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</si>
  <si>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</si>
  <si>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</si>
  <si>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</si>
  <si>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</si>
  <si>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</si>
  <si>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</si>
  <si>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</si>
  <si>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</si>
  <si>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</si>
  <si>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</si>
  <si>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</si>
  <si>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</si>
  <si>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</si>
  <si>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</si>
  <si>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</si>
  <si>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</si>
  <si>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</si>
  <si>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</si>
  <si>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</si>
  <si>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</si>
  <si>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</si>
  <si>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</si>
  <si>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</si>
  <si>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</si>
  <si>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</si>
  <si>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</si>
  <si>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</si>
  <si>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</si>
  <si>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</si>
  <si>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</si>
  <si>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</si>
  <si>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</si>
  <si>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</si>
  <si>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</si>
  <si>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</si>
  <si>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</si>
  <si>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</si>
  <si>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</si>
  <si>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</si>
  <si>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</si>
  <si>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</si>
  <si>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</si>
  <si>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</si>
  <si>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</si>
  <si>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</si>
  <si>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</si>
  <si>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</si>
  <si>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</si>
  <si>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</si>
  <si>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</si>
  <si>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</si>
  <si>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</si>
  <si>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</si>
  <si>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</si>
  <si>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</si>
  <si>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</si>
  <si>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</si>
  <si>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</si>
  <si>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</si>
  <si>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</si>
  <si>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</si>
  <si>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</si>
  <si>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</si>
  <si>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</si>
  <si>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</si>
  <si>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</si>
  <si>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</si>
  <si>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</si>
  <si>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</si>
  <si>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</si>
  <si>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</si>
  <si>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</si>
  <si>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</si>
  <si>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</si>
  <si>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</si>
  <si>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</si>
  <si>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</si>
  <si>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</si>
  <si>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</si>
  <si>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</si>
  <si>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</si>
  <si>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</si>
  <si>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</si>
  <si>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</si>
  <si>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</si>
  <si>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</si>
  <si>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</si>
  <si>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</si>
  <si>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</si>
  <si>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</si>
  <si>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</si>
  <si>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</si>
  <si>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</si>
  <si>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</si>
  <si>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</si>
  <si>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</si>
  <si>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</si>
  <si>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</si>
  <si>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</si>
  <si>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</si>
  <si>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</si>
  <si>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</si>
  <si>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</si>
  <si>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</si>
  <si>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</si>
  <si>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</si>
  <si>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</si>
  <si>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</si>
  <si>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</si>
  <si>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</si>
  <si>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</si>
  <si>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</si>
  <si>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</si>
  <si>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</si>
  <si>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</si>
  <si>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</si>
  <si>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</si>
  <si>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</si>
  <si>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</si>
  <si>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</si>
  <si>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</si>
  <si>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</si>
  <si>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</si>
  <si>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</si>
  <si>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</si>
  <si>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</si>
  <si>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</si>
  <si>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</si>
  <si>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</si>
  <si>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</si>
  <si>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</si>
  <si>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</si>
  <si>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</si>
  <si>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</si>
  <si>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</si>
  <si>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</si>
  <si>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</si>
  <si>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</si>
  <si>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</si>
  <si>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</si>
  <si>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</si>
  <si>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</si>
  <si>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</si>
  <si>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</si>
  <si>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</si>
  <si>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</si>
  <si>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</si>
  <si>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</si>
  <si>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</si>
  <si>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</si>
  <si>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</si>
  <si>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</si>
  <si>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</si>
  <si>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</si>
  <si>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</si>
  <si>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</si>
  <si>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</si>
  <si>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</si>
  <si>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</si>
  <si>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</si>
  <si>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</si>
  <si>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</si>
  <si>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</si>
  <si>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</si>
  <si>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</si>
  <si>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</si>
  <si>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</si>
  <si>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</si>
  <si>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</si>
  <si>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</si>
  <si>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</si>
  <si>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</si>
  <si>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</si>
  <si>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</si>
  <si>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</si>
  <si>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</si>
  <si>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</si>
  <si>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</si>
  <si>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</si>
  <si>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</si>
  <si>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</si>
  <si>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</si>
  <si>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</si>
  <si>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</si>
  <si>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</si>
  <si>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</si>
  <si>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</si>
  <si>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</si>
  <si>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</si>
  <si>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</si>
  <si>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</si>
  <si>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</si>
  <si>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</si>
  <si>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</si>
  <si>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</si>
  <si>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</si>
  <si>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</si>
  <si>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</si>
  <si>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</si>
  <si>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</si>
  <si>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</si>
  <si>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</si>
  <si>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</si>
  <si>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</si>
  <si>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</si>
  <si>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</si>
  <si>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</si>
  <si>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</si>
  <si>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</si>
  <si>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</si>
  <si>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</si>
  <si>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</si>
  <si>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</si>
  <si>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</si>
  <si>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</si>
  <si>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</si>
  <si>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</si>
  <si>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</si>
  <si>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</si>
  <si>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</si>
  <si>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</si>
  <si>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</si>
  <si>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</si>
  <si>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</si>
  <si>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</si>
  <si>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</si>
  <si>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</si>
  <si>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</si>
  <si>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</si>
  <si>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</si>
  <si>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</si>
  <si>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</si>
  <si>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</si>
  <si>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</si>
  <si>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</si>
  <si>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</si>
  <si>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</si>
  <si>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</si>
  <si>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</si>
  <si>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</si>
  <si>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</si>
  <si>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</si>
  <si>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</si>
  <si>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</si>
  <si>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</si>
  <si>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</si>
  <si>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</si>
  <si>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</si>
  <si>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</si>
  <si>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</si>
  <si>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</si>
  <si>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</si>
  <si>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</si>
  <si>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</si>
  <si>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</si>
  <si>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</si>
  <si>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</si>
  <si>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</si>
  <si>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</si>
  <si>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</si>
  <si>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</si>
  <si>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</si>
  <si>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</si>
  <si>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</si>
  <si>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</si>
  <si>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</si>
  <si>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</si>
  <si>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</si>
  <si>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</si>
  <si>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</si>
  <si>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</si>
  <si>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</si>
  <si>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</si>
  <si>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</si>
  <si>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</si>
  <si>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</si>
  <si>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</si>
  <si>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</si>
  <si>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</si>
  <si>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</si>
  <si>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</si>
  <si>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</si>
  <si>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</si>
  <si>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</si>
  <si>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</si>
  <si>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</si>
  <si>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</si>
  <si>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</si>
  <si>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</si>
  <si>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</si>
  <si>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</si>
  <si>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</si>
  <si>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</si>
  <si>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</si>
  <si>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</si>
  <si>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</si>
  <si>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</si>
  <si>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</si>
  <si>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</si>
  <si>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</si>
  <si>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</si>
  <si>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</si>
  <si>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</si>
  <si>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</si>
  <si>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</si>
  <si>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</si>
  <si>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</si>
  <si>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</si>
  <si>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</si>
  <si>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</si>
  <si>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</si>
  <si>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</si>
  <si>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</si>
  <si>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</si>
  <si>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</si>
  <si>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</si>
  <si>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</si>
  <si>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</si>
  <si>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</si>
  <si>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</si>
  <si>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</si>
  <si>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</si>
  <si>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</si>
  <si>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</si>
  <si>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</si>
  <si>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</si>
  <si>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</si>
  <si>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</si>
  <si>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</si>
  <si>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</si>
  <si>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</si>
  <si>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</si>
  <si>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</si>
  <si>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</si>
  <si>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</si>
  <si>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</si>
  <si>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</si>
  <si>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</si>
  <si>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</si>
  <si>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</si>
  <si>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</si>
  <si>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</si>
  <si>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</si>
  <si>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</si>
  <si>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</si>
  <si>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</si>
  <si>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</si>
  <si>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</si>
  <si>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</si>
  <si>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</si>
  <si>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</si>
  <si>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</si>
  <si>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</si>
  <si>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</si>
  <si>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</si>
  <si>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</si>
  <si>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</si>
  <si>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</si>
  <si>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</si>
  <si>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</si>
  <si>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</si>
  <si>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</si>
  <si>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</si>
  <si>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</si>
  <si>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</si>
  <si>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</si>
  <si>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</si>
  <si>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</si>
  <si>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</si>
  <si>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</si>
  <si>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</si>
  <si>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</si>
  <si>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</si>
  <si>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</si>
  <si>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</si>
  <si>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</si>
  <si>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</si>
  <si>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</si>
  <si>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</si>
  <si>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</si>
  <si>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</si>
  <si>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</si>
  <si>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</si>
  <si>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</si>
  <si>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</si>
  <si>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</si>
  <si>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</si>
  <si>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</si>
  <si>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</si>
  <si>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</si>
  <si>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</si>
  <si>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</si>
  <si>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</si>
  <si>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</si>
  <si>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</si>
  <si>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</si>
  <si>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</si>
  <si>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</si>
  <si>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</si>
  <si>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</si>
  <si>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</si>
  <si>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</si>
  <si>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</si>
  <si>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</si>
  <si>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</si>
  <si>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</si>
  <si>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</si>
  <si>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</si>
  <si>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</si>
  <si>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</si>
  <si>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</si>
  <si>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</si>
  <si>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</si>
  <si>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</si>
  <si>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</si>
  <si>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</si>
  <si>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</si>
  <si>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</si>
  <si>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</si>
  <si>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</si>
  <si>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</si>
  <si>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</si>
  <si>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</si>
  <si>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</si>
  <si>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</si>
  <si>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</si>
  <si>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</si>
  <si>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</si>
  <si>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</si>
  <si>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</si>
  <si>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</si>
  <si>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</si>
  <si>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</si>
  <si>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</si>
  <si>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</si>
  <si>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</si>
  <si>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</si>
  <si>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</si>
  <si>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</si>
  <si>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</si>
  <si>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</si>
  <si>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</si>
  <si>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</si>
  <si>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</si>
  <si>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</si>
  <si>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</si>
  <si>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</si>
  <si>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</si>
  <si>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</si>
  <si>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</si>
  <si>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</si>
  <si>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</si>
  <si>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</si>
  <si>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</si>
  <si>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</si>
  <si>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</si>
  <si>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</si>
  <si>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</si>
  <si>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</si>
  <si>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</si>
  <si>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</si>
  <si>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</si>
  <si>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</si>
  <si>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</si>
  <si>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</si>
  <si>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</si>
  <si>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</si>
  <si>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</si>
  <si>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</si>
  <si>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</si>
  <si>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</si>
  <si>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</si>
  <si>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</si>
  <si>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</si>
  <si>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</si>
  <si>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</si>
  <si>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</si>
  <si>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</si>
  <si>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</si>
  <si>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</si>
  <si>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</si>
  <si>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</si>
  <si>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</si>
  <si>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</si>
  <si>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</si>
  <si>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</si>
  <si>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</si>
  <si>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</si>
  <si>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</si>
  <si>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</si>
  <si>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</si>
  <si>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</si>
  <si>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</si>
  <si>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</si>
  <si>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</si>
  <si>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</si>
  <si>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</si>
  <si>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</si>
  <si>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</si>
  <si>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</si>
  <si>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</si>
  <si>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</si>
  <si>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</si>
  <si>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</si>
  <si>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</si>
  <si>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</si>
  <si>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</si>
  <si>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</si>
  <si>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</si>
  <si>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</si>
  <si>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</si>
  <si>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</si>
  <si>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</si>
  <si>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</si>
  <si>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</si>
  <si>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</si>
  <si>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</si>
  <si>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</si>
  <si>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</si>
  <si>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</si>
  <si>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</si>
  <si>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</si>
  <si>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</si>
  <si>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</si>
  <si>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</si>
  <si>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</si>
  <si>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</si>
  <si>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</si>
  <si>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</si>
  <si>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</si>
  <si>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</si>
  <si>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</si>
  <si>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</si>
  <si>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</si>
  <si>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</si>
  <si>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</si>
  <si>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</si>
  <si>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</si>
  <si>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</si>
  <si>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</si>
  <si>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</si>
  <si>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</si>
  <si>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</si>
  <si>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</si>
  <si>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</si>
  <si>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</si>
  <si>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</si>
  <si>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</si>
  <si>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</si>
  <si>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</si>
  <si>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</si>
  <si>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</si>
  <si>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</si>
  <si>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</si>
  <si>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</si>
  <si>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</si>
  <si>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</si>
  <si>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</si>
  <si>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</si>
  <si>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</si>
  <si>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</si>
  <si>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</si>
  <si>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</si>
  <si>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</si>
  <si>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</si>
  <si>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</si>
  <si>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</si>
  <si>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</si>
  <si>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</si>
  <si>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</si>
  <si>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</si>
  <si>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</si>
  <si>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</si>
  <si>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</si>
  <si>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</si>
  <si>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</si>
  <si>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</si>
  <si>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</si>
  <si>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</si>
  <si>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</si>
  <si>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</si>
  <si>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</si>
  <si>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</si>
  <si>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</si>
  <si>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</si>
  <si>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</si>
  <si>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</si>
  <si>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</si>
  <si>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</si>
  <si>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</si>
  <si>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</si>
  <si>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</si>
  <si>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</si>
  <si>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</si>
  <si>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</si>
  <si>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</si>
  <si>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</si>
  <si>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</si>
  <si>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</si>
  <si>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</si>
  <si>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</si>
  <si>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</si>
  <si>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</si>
  <si>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</si>
  <si>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</si>
  <si>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</si>
  <si>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</si>
  <si>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</si>
  <si>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</si>
  <si>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</si>
  <si>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</si>
  <si>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</si>
  <si>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</si>
  <si>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</si>
  <si>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</si>
  <si>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</si>
  <si>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</si>
  <si>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</si>
  <si>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</si>
  <si>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</si>
  <si>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</si>
  <si>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</si>
  <si>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</si>
  <si>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</si>
  <si>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</si>
  <si>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</si>
  <si>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</si>
  <si>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</si>
  <si>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</si>
  <si>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</si>
  <si>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</si>
  <si>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</si>
  <si>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</si>
  <si>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</si>
  <si>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</si>
  <si>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</si>
  <si>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</si>
  <si>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</si>
  <si>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</si>
  <si>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</si>
  <si>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</si>
  <si>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</si>
  <si>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</si>
  <si>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</si>
  <si>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</si>
  <si>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</si>
  <si>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</si>
  <si>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</si>
  <si>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</si>
  <si>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</si>
  <si>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</si>
  <si>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</si>
  <si>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</si>
  <si>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</si>
  <si>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</si>
  <si>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</si>
  <si>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</si>
  <si>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</si>
  <si>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</si>
  <si>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</si>
  <si>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</si>
  <si>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</si>
  <si>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</si>
  <si>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</si>
  <si>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</si>
  <si>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</si>
  <si>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</si>
  <si>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</si>
  <si>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</si>
  <si>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</si>
  <si>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</si>
  <si>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</si>
  <si>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</si>
  <si>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</si>
  <si>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</si>
  <si>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</si>
  <si>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</si>
  <si>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</si>
  <si>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</si>
  <si>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</si>
  <si>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</si>
  <si>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</si>
  <si>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</si>
  <si>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</si>
  <si>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</si>
  <si>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</si>
  <si>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</si>
  <si>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</si>
  <si>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</si>
  <si>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</si>
  <si>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</si>
  <si>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</si>
  <si>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</si>
  <si>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</si>
  <si>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</si>
  <si>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</si>
  <si>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</si>
  <si>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</si>
  <si>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</si>
  <si>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</si>
  <si>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</si>
  <si>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</si>
  <si>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</si>
  <si>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</si>
  <si>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</si>
  <si>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</si>
  <si>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</si>
  <si>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</si>
  <si>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</si>
  <si>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</si>
  <si>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</si>
  <si>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</si>
  <si>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</si>
  <si>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</si>
  <si>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</si>
  <si>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</si>
  <si>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</si>
  <si>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</si>
  <si>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</si>
  <si>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</si>
  <si>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</si>
  <si>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</si>
  <si>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</si>
  <si>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</si>
  <si>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</si>
  <si>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</si>
  <si>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</si>
  <si>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</si>
  <si>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</si>
  <si>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</si>
  <si>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</si>
  <si>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</si>
  <si>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</si>
  <si>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</si>
  <si>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</si>
  <si>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</si>
  <si>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</si>
  <si>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</si>
  <si>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</si>
  <si>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</si>
  <si>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</si>
  <si>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</si>
  <si>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</si>
  <si>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</si>
  <si>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</si>
  <si>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</si>
  <si>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</si>
  <si>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</si>
  <si>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</si>
  <si>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</si>
  <si>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</si>
  <si>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</si>
  <si>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</si>
  <si>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</si>
  <si>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</si>
  <si>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</si>
  <si>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</si>
  <si>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</si>
  <si>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</si>
  <si>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</si>
  <si>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</si>
  <si>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</si>
  <si>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</si>
  <si>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</si>
  <si>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</si>
  <si>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</si>
  <si>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</si>
  <si>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</si>
  <si>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</si>
  <si>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</si>
  <si>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</si>
  <si>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</si>
  <si>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</si>
  <si>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</si>
  <si>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</si>
  <si>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</si>
  <si>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</si>
  <si>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</si>
  <si>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</si>
  <si>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</si>
  <si>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</si>
  <si>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</si>
  <si>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</si>
  <si>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</si>
  <si>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</si>
  <si>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</si>
  <si>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</si>
  <si>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</si>
  <si>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</si>
  <si>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</si>
  <si>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</si>
  <si>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</si>
  <si>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</si>
  <si>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</si>
  <si>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</si>
  <si>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</si>
  <si>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</si>
  <si>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</si>
  <si>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</si>
  <si>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</si>
  <si>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</si>
  <si>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</si>
  <si>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</si>
  <si>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</si>
  <si>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</si>
  <si>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</si>
  <si>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</si>
  <si>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</si>
  <si>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</si>
  <si>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</si>
  <si>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</si>
  <si>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</si>
  <si>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</si>
  <si>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</si>
  <si>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</si>
  <si>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</si>
  <si>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</si>
  <si>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</si>
  <si>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</si>
  <si>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</si>
  <si>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</si>
  <si>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</si>
  <si>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</si>
  <si>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</si>
  <si>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</si>
  <si>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</si>
  <si>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</si>
  <si>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</si>
  <si>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</si>
  <si>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</si>
  <si>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</si>
  <si>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</si>
  <si>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</si>
  <si>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</si>
  <si>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</si>
  <si>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</si>
  <si>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</si>
  <si>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</si>
  <si>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</si>
  <si>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</si>
  <si>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</si>
  <si>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</si>
  <si>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</si>
  <si>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</si>
  <si>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</si>
  <si>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</si>
  <si>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</si>
  <si>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</si>
  <si>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</si>
  <si>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</si>
  <si>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</si>
  <si>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</si>
  <si>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</si>
  <si>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</si>
  <si>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</si>
  <si>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</si>
  <si>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</si>
  <si>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</si>
  <si>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</si>
  <si>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</si>
  <si>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</si>
  <si>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</si>
  <si>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</si>
  <si>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</si>
  <si>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</si>
  <si>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</si>
  <si>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</si>
  <si>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</si>
  <si>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</si>
  <si>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</si>
  <si>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</si>
  <si>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</si>
  <si>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</si>
  <si>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</si>
  <si>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</si>
  <si>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</si>
  <si>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</si>
  <si>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</si>
  <si>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</si>
  <si>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</si>
  <si>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</si>
  <si>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</si>
  <si>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</si>
  <si>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</si>
  <si>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</si>
  <si>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</si>
  <si>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</si>
  <si>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</si>
  <si>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</si>
  <si>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</si>
  <si>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</si>
  <si>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</si>
  <si>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</si>
  <si>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</si>
  <si>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</si>
  <si>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</si>
  <si>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</si>
  <si>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</si>
  <si>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</si>
  <si>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</si>
  <si>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</si>
  <si>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</si>
  <si>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</si>
  <si>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</si>
  <si>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</si>
  <si>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</si>
  <si>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</si>
  <si>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</si>
  <si>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</si>
  <si>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</si>
  <si>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</si>
  <si>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</si>
  <si>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</si>
  <si>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</si>
  <si>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</si>
  <si>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</si>
  <si>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</si>
  <si>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</si>
  <si>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</si>
  <si>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</si>
  <si>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</si>
  <si>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</si>
  <si>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</si>
  <si>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</si>
  <si>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</si>
  <si>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</si>
  <si>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</si>
  <si>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</si>
  <si>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</si>
  <si>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</si>
  <si>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</si>
  <si>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</si>
  <si>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</si>
  <si>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</si>
  <si>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</si>
  <si>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</si>
  <si>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</si>
  <si>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</si>
  <si>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</si>
  <si>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</si>
  <si>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</si>
  <si>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</si>
  <si>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</si>
  <si>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</si>
  <si>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</si>
  <si>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</si>
  <si>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</si>
  <si>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</si>
  <si>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</si>
  <si>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</si>
  <si>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</si>
  <si>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</si>
  <si>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</si>
  <si>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</si>
  <si>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</si>
  <si>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</si>
  <si>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</si>
  <si>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</si>
  <si>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</si>
  <si>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</si>
  <si>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</si>
  <si>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</si>
  <si>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</si>
  <si>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</si>
  <si>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</si>
  <si>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</si>
  <si>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</si>
  <si>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</si>
  <si>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</si>
  <si>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</si>
  <si>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</si>
  <si>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</si>
  <si>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</si>
  <si>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</si>
  <si>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</si>
  <si>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</si>
  <si>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</si>
  <si>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</si>
  <si>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</si>
  <si>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</si>
  <si>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</si>
  <si>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</si>
  <si>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</si>
  <si>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</si>
  <si>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</si>
  <si>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</si>
  <si>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</si>
  <si>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</si>
  <si>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</si>
  <si>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</si>
  <si>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</si>
  <si>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</si>
  <si>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</si>
  <si>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</si>
  <si>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</si>
  <si>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</si>
  <si>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</si>
  <si>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</si>
  <si>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</si>
  <si>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</si>
  <si>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</si>
  <si>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</si>
  <si>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</si>
  <si>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</si>
  <si>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</si>
  <si>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</si>
  <si>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</si>
  <si>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</si>
  <si>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</si>
  <si>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</si>
  <si>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</si>
  <si>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</si>
  <si>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</si>
  <si>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</si>
  <si>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</si>
  <si>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</si>
  <si>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</si>
  <si>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</si>
  <si>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</si>
  <si>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</si>
  <si>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</si>
  <si>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</si>
  <si>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</si>
  <si>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</si>
  <si>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</si>
  <si>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</si>
  <si>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</si>
  <si>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</si>
  <si>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</si>
  <si>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</si>
  <si>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</si>
  <si>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</si>
  <si>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</si>
  <si>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</si>
  <si>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</si>
  <si>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</si>
  <si>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</si>
  <si>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</si>
  <si>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</si>
  <si>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</si>
  <si>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</si>
  <si>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</si>
  <si>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</si>
  <si>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</si>
  <si>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</si>
  <si>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</si>
  <si>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</si>
  <si>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</si>
  <si>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</si>
  <si>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</si>
  <si>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</si>
  <si>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</si>
  <si>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</si>
  <si>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</si>
  <si>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</si>
  <si>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</si>
  <si>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</si>
  <si>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</si>
  <si>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</si>
  <si>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</si>
  <si>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</si>
  <si>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</si>
  <si>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</si>
  <si>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</si>
  <si>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</si>
  <si>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</si>
  <si>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</si>
  <si>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</si>
  <si>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</si>
  <si>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</si>
  <si>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</si>
  <si>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</si>
  <si>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</si>
  <si>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</si>
  <si>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</si>
  <si>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</si>
  <si>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</si>
  <si>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</si>
  <si>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</si>
  <si>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</si>
  <si>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</si>
  <si>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</si>
  <si>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</si>
  <si>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</si>
  <si>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</si>
  <si>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</si>
  <si>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</si>
  <si>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</si>
  <si>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</si>
  <si>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</si>
  <si>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</si>
  <si>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</si>
  <si>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</si>
  <si>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</si>
  <si>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</si>
  <si>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</si>
  <si>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</si>
  <si>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</si>
  <si>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</si>
  <si>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</si>
  <si>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</si>
  <si>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</si>
  <si>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</si>
  <si>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</si>
  <si>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</si>
  <si>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</si>
  <si>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</si>
  <si>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</si>
  <si>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</si>
  <si>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</si>
  <si>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</si>
  <si>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</si>
  <si>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</si>
  <si>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</si>
  <si>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</si>
  <si>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</si>
  <si>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</si>
  <si>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</si>
  <si>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</si>
  <si>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</si>
  <si>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</si>
  <si>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</si>
  <si>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</si>
  <si>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</si>
  <si>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</si>
  <si>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</si>
  <si>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</si>
  <si>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</si>
  <si>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</si>
  <si>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</si>
  <si>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</si>
  <si>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</si>
  <si>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</si>
  <si>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</si>
  <si>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</si>
  <si>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</si>
  <si>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</si>
  <si>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</si>
  <si>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</si>
  <si>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</si>
  <si>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</si>
  <si>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</si>
  <si>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</si>
  <si>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</si>
  <si>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</si>
  <si>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</si>
  <si>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</si>
  <si>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</si>
  <si>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</si>
  <si>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</si>
  <si>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</si>
  <si>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</si>
  <si>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</si>
  <si>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</si>
  <si>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</si>
  <si>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</si>
  <si>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</si>
  <si>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</si>
  <si>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</si>
  <si>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</si>
  <si>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</si>
  <si>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</si>
  <si>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</si>
  <si>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</si>
  <si>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</si>
  <si>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</si>
  <si>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</si>
  <si>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</si>
  <si>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</si>
  <si>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</si>
  <si>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</si>
  <si>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</si>
  <si>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</si>
  <si>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</si>
  <si>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</si>
  <si>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</si>
  <si>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</si>
  <si>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</si>
  <si>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</si>
  <si>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</si>
  <si>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</si>
  <si>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</si>
  <si>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</si>
  <si>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</si>
  <si>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</si>
  <si>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</si>
  <si>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</si>
  <si>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</si>
  <si>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</si>
  <si>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</si>
  <si>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</si>
  <si>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</si>
  <si>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</si>
  <si>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</si>
  <si>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</si>
  <si>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</si>
  <si>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</si>
  <si>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</si>
  <si>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</si>
  <si>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</si>
  <si>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</si>
  <si>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</si>
  <si>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</si>
  <si>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</si>
  <si>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</si>
  <si>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</si>
  <si>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</si>
  <si>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</si>
  <si>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</si>
  <si>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</si>
  <si>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</si>
  <si>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</si>
  <si>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</si>
  <si>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</si>
  <si>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</si>
  <si>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</si>
  <si>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</si>
  <si>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</si>
  <si>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</si>
  <si>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</si>
  <si>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</si>
  <si>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</si>
  <si>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</si>
  <si>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</si>
  <si>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</si>
  <si>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</si>
  <si>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</si>
  <si>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</si>
  <si>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</si>
  <si>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</si>
  <si>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</si>
  <si>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</si>
  <si>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</si>
  <si>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</si>
  <si>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</si>
  <si>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</si>
  <si>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</si>
  <si>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</si>
  <si>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</si>
  <si>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</si>
  <si>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</si>
  <si>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</si>
  <si>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</si>
  <si>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</si>
  <si>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</si>
  <si>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</si>
  <si>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</si>
  <si>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</si>
  <si>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</si>
  <si>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</si>
  <si>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</si>
  <si>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</si>
  <si>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</si>
  <si>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</si>
  <si>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</si>
  <si>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</si>
  <si>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</si>
  <si>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</si>
  <si>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</si>
  <si>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</si>
  <si>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</si>
  <si>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</si>
  <si>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</si>
  <si>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</si>
  <si>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</si>
  <si>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</si>
  <si>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</si>
  <si>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</si>
  <si>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</si>
  <si>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</si>
  <si>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</si>
  <si>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</si>
  <si>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</si>
  <si>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</si>
  <si>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</si>
  <si>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</si>
  <si>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</si>
  <si>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</si>
  <si>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</si>
  <si>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</si>
  <si>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</si>
  <si>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</si>
  <si>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</si>
  <si>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</si>
  <si>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</si>
  <si>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</si>
  <si>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</si>
  <si>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</si>
  <si>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</si>
  <si>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</si>
  <si>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</si>
  <si>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</si>
  <si>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</si>
  <si>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</si>
  <si>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</si>
  <si>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</si>
  <si>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</si>
  <si>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</si>
  <si>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</si>
  <si>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</si>
  <si>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</si>
  <si>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</si>
  <si>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</si>
  <si>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</si>
  <si>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</si>
  <si>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</si>
  <si>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</si>
  <si>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</si>
  <si>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</si>
  <si>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</si>
  <si>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</si>
  <si>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</si>
  <si>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</si>
  <si>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</si>
  <si>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</si>
  <si>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</si>
  <si>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</si>
  <si>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</si>
  <si>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</si>
  <si>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</si>
  <si>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</si>
  <si>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</si>
  <si>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</si>
  <si>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</si>
  <si>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</si>
  <si>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</si>
  <si>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</si>
  <si>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</si>
  <si>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</si>
  <si>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</si>
  <si>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</si>
  <si>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</si>
  <si>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</si>
  <si>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</si>
  <si>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</si>
  <si>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</si>
  <si>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</si>
  <si>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</si>
  <si>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</si>
  <si>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</si>
  <si>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</si>
  <si>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</si>
  <si>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</si>
  <si>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</si>
  <si>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</si>
  <si>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</si>
  <si>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</si>
  <si>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</si>
  <si>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</si>
  <si>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</si>
  <si>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</si>
  <si>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</si>
  <si>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</si>
  <si>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</si>
  <si>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</si>
  <si>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</si>
  <si>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</si>
  <si>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</si>
  <si>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</si>
  <si>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</si>
  <si>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</si>
  <si>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</si>
  <si>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</si>
  <si>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</si>
  <si>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</si>
  <si>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</si>
  <si>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</si>
  <si>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</si>
  <si>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</si>
  <si>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</si>
  <si>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</si>
  <si>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</si>
  <si>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</si>
  <si>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</si>
  <si>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</si>
  <si>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</si>
  <si>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</si>
  <si>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</si>
  <si>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</si>
  <si>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</si>
  <si>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</si>
  <si>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</si>
  <si>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</si>
  <si>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</si>
  <si>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</si>
  <si>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</si>
  <si>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</si>
  <si>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</si>
  <si>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</si>
  <si>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</si>
  <si>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</si>
  <si>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</si>
  <si>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</si>
  <si>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</si>
  <si>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</si>
  <si>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</si>
  <si>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</si>
  <si>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</si>
  <si>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</si>
  <si>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</si>
  <si>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</si>
  <si>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</si>
  <si>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</si>
  <si>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</si>
  <si>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</si>
  <si>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</si>
  <si>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</si>
  <si>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</si>
  <si>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</si>
  <si>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</si>
  <si>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</si>
  <si>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</si>
  <si>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</si>
  <si>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</si>
  <si>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</si>
  <si>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</si>
  <si>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</si>
  <si>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</si>
  <si>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</si>
  <si>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</si>
  <si>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</si>
  <si>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</si>
  <si>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</si>
  <si>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</si>
  <si>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</si>
  <si>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</si>
  <si>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</si>
  <si>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</si>
  <si>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</si>
  <si>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</si>
  <si>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</si>
  <si>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</si>
  <si>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</si>
  <si>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</si>
  <si>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</si>
  <si>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</si>
  <si>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</si>
  <si>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</si>
  <si>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</si>
  <si>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</si>
  <si>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</si>
  <si>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</si>
  <si>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</si>
  <si>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</si>
  <si>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</si>
  <si>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</si>
  <si>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</si>
  <si>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</si>
  <si>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</si>
  <si>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</si>
  <si>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</si>
  <si>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</si>
  <si>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</si>
  <si>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</si>
  <si>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</si>
  <si>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</si>
  <si>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</si>
  <si>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</si>
  <si>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</si>
  <si>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</si>
  <si>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</si>
  <si>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</si>
  <si>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</si>
  <si>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</si>
  <si>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</si>
  <si>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</si>
  <si>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</si>
  <si>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</si>
  <si>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</si>
  <si>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</si>
  <si>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</si>
  <si>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</si>
  <si>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</si>
  <si>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</si>
  <si>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</si>
  <si>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</si>
  <si>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</si>
  <si>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</si>
  <si>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</si>
  <si>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</si>
  <si>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</si>
  <si>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</si>
  <si>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</si>
  <si>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</si>
  <si>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</si>
  <si>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</si>
  <si>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</si>
  <si>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</si>
  <si>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</si>
  <si>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</si>
  <si>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</si>
  <si>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</si>
  <si>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</si>
  <si>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</si>
  <si>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</si>
  <si>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</si>
  <si>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</si>
  <si>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</si>
  <si>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</si>
  <si>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</si>
  <si>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</si>
  <si>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</si>
  <si>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</si>
  <si>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</si>
  <si>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</si>
  <si>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</si>
  <si>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</si>
  <si>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</si>
  <si>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</si>
  <si>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</si>
  <si>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</si>
  <si>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</si>
  <si>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</si>
  <si>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</si>
  <si>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</si>
  <si>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</si>
  <si>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</si>
  <si>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</si>
  <si>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</si>
  <si>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</si>
  <si>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</si>
  <si>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</si>
  <si>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</si>
  <si>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</si>
  <si>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</si>
  <si>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</si>
  <si>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</si>
  <si>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</si>
  <si>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</si>
  <si>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</si>
  <si>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</si>
  <si>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</si>
  <si>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</si>
  <si>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</si>
  <si>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</si>
  <si>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</si>
  <si>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</si>
  <si>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</si>
  <si>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</si>
  <si>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</si>
  <si>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</si>
  <si>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</si>
  <si>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</si>
  <si>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</si>
  <si>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</si>
  <si>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</si>
  <si>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</si>
  <si>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</si>
  <si>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</si>
  <si>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</si>
  <si>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</si>
  <si>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</si>
  <si>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</si>
  <si>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</si>
  <si>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</si>
  <si>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</si>
  <si>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</si>
  <si>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</si>
  <si>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</si>
  <si>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</si>
  <si>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</si>
  <si>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</si>
  <si>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</si>
  <si>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</si>
  <si>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</si>
  <si>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</si>
  <si>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</si>
  <si>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</si>
  <si>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</si>
  <si>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</si>
  <si>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</si>
  <si>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</si>
  <si>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</si>
  <si>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</si>
  <si>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</si>
  <si>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</si>
  <si>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</si>
  <si>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</si>
  <si>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</si>
  <si>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</si>
  <si>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</si>
  <si>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</si>
  <si>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</si>
  <si>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</si>
  <si>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</si>
  <si>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</si>
  <si>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</si>
  <si>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</si>
  <si>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</si>
  <si>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</si>
  <si>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</si>
  <si>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</si>
  <si>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</si>
  <si>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</si>
  <si>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</si>
  <si>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</si>
  <si>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</si>
  <si>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</si>
  <si>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</si>
  <si>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</si>
  <si>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</si>
  <si>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</si>
  <si>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</si>
  <si>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</si>
  <si>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</si>
  <si>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</si>
  <si>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</si>
  <si>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</si>
  <si>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</si>
  <si>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</si>
  <si>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</si>
  <si>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</si>
  <si>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</si>
  <si>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</si>
  <si>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</si>
  <si>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</si>
  <si>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</si>
  <si>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</si>
  <si>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</si>
  <si>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</si>
  <si>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</si>
  <si>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</si>
  <si>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</si>
  <si>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</si>
  <si>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</si>
  <si>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</si>
  <si>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</si>
  <si>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</si>
  <si>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</si>
  <si>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</si>
  <si>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</si>
  <si>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</si>
  <si>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</si>
  <si>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</si>
  <si>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</si>
  <si>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</si>
  <si>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</si>
  <si>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</si>
  <si>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</si>
  <si>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</si>
  <si>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</si>
  <si>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</si>
  <si>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</si>
  <si>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</si>
  <si>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</si>
  <si>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</si>
  <si>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</si>
  <si>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</si>
  <si>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</si>
  <si>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</si>
  <si>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</si>
  <si>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</si>
  <si>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</si>
  <si>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</si>
  <si>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</si>
  <si>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</si>
  <si>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</si>
  <si>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</si>
  <si>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</si>
  <si>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</si>
  <si>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</si>
  <si>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</si>
  <si>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</si>
  <si>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</si>
  <si>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</si>
  <si>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</si>
  <si>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</si>
  <si>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</si>
  <si>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</si>
  <si>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</si>
  <si>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</si>
  <si>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</si>
  <si>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</si>
  <si>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</si>
  <si>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</si>
  <si>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</si>
  <si>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</si>
  <si>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</si>
  <si>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</si>
  <si>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</si>
  <si>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</si>
  <si>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</si>
  <si>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</si>
  <si>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</si>
  <si>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</si>
  <si>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</si>
  <si>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</si>
  <si>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</si>
  <si>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</si>
  <si>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</si>
  <si>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</si>
  <si>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</si>
  <si>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</si>
  <si>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</si>
  <si>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</si>
  <si>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</si>
  <si>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</si>
  <si>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</si>
  <si>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</si>
  <si>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</si>
  <si>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</si>
  <si>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</si>
  <si>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</si>
  <si>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</si>
  <si>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</si>
  <si>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</si>
  <si>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</si>
  <si>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</si>
  <si>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</si>
  <si>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</si>
  <si>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</si>
  <si>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</si>
  <si>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</si>
  <si>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</si>
  <si>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</si>
  <si>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</si>
  <si>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</si>
  <si>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</si>
  <si>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</si>
  <si>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</si>
  <si>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</si>
  <si>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</si>
  <si>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</si>
  <si>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</si>
  <si>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</si>
  <si>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</si>
  <si>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</si>
  <si>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</si>
  <si>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</si>
  <si>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</si>
  <si>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</si>
  <si>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</si>
  <si>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</si>
  <si>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</si>
  <si>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</si>
  <si>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</si>
  <si>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</si>
  <si>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</si>
  <si>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</si>
  <si>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</si>
  <si>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</si>
  <si>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</si>
  <si>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</si>
  <si>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</si>
  <si>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</si>
  <si>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</si>
  <si>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</si>
  <si>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</si>
  <si>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</si>
  <si>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</si>
  <si>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</si>
  <si>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</si>
  <si>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</si>
  <si>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</si>
  <si>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</si>
  <si>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</si>
  <si>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</si>
  <si>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</si>
  <si>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</si>
  <si>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</si>
  <si>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</si>
  <si>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</si>
  <si>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</si>
  <si>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</si>
  <si>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</si>
  <si>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</si>
  <si>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</si>
  <si>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</si>
  <si>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</si>
  <si>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</si>
  <si>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</si>
  <si>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</si>
  <si>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</si>
  <si>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</si>
  <si>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</si>
  <si>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</si>
  <si>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</si>
  <si>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</si>
  <si>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</si>
  <si>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</si>
  <si>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</si>
  <si>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</si>
  <si>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</si>
  <si>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</si>
  <si>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</si>
  <si>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</si>
  <si>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</si>
  <si>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</si>
  <si>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</si>
  <si>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</si>
  <si>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</si>
  <si>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</si>
  <si>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</si>
  <si>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</si>
  <si>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</si>
  <si>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</si>
  <si>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</si>
  <si>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</si>
  <si>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</si>
  <si>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</si>
  <si>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</si>
  <si>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</si>
  <si>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</si>
  <si>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</si>
  <si>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</si>
  <si>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</si>
  <si>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</si>
  <si>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</si>
  <si>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</si>
  <si>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</si>
  <si>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</si>
  <si>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</si>
  <si>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</si>
  <si>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</si>
  <si>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</si>
  <si>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</si>
  <si>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</si>
  <si>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</si>
  <si>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</si>
  <si>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</si>
  <si>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</si>
  <si>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</si>
  <si>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</si>
  <si>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</si>
  <si>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</si>
  <si>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</si>
  <si>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</si>
  <si>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</si>
  <si>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</si>
  <si>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</si>
  <si>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</si>
  <si>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</si>
  <si>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</si>
  <si>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</si>
  <si>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</si>
  <si>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</si>
  <si>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</si>
  <si>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</si>
  <si>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</si>
  <si>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</si>
  <si>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</si>
  <si>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</si>
  <si>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</si>
  <si>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</si>
  <si>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</si>
  <si>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</si>
  <si>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</si>
  <si>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</si>
  <si>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</si>
  <si>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</si>
  <si>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</si>
  <si>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</si>
  <si>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</si>
  <si>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</si>
  <si>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</si>
  <si>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</si>
  <si>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</si>
  <si>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</si>
  <si>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</si>
  <si>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</si>
  <si>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</si>
  <si>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</si>
  <si>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</si>
  <si>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</si>
  <si>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</si>
  <si>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</si>
  <si>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</si>
  <si>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</si>
  <si>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</si>
  <si>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</si>
  <si>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</si>
  <si>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</si>
  <si>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</si>
  <si>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</si>
  <si>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</si>
  <si>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</si>
  <si>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</si>
  <si>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</si>
  <si>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</si>
  <si>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</si>
  <si>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</si>
  <si>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</si>
  <si>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</si>
  <si>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</si>
  <si>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</si>
  <si>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</si>
  <si>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</si>
  <si>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</si>
  <si>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</si>
  <si>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</si>
  <si>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</si>
  <si>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</si>
  <si>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</si>
  <si>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</si>
  <si>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</si>
  <si>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</si>
  <si>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</si>
  <si>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</si>
  <si>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</si>
  <si>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</si>
  <si>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</si>
  <si>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</si>
  <si>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</si>
  <si>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</si>
  <si>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</si>
  <si>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</si>
  <si>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</si>
  <si>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</si>
  <si>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</si>
  <si>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</si>
  <si>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</si>
  <si>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</si>
  <si>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</si>
  <si>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</si>
  <si>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</si>
  <si>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</si>
  <si>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</si>
  <si>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</si>
  <si>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</si>
  <si>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</si>
  <si>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</si>
  <si>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</si>
  <si>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</si>
  <si>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</si>
  <si>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</si>
  <si>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</si>
  <si>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</si>
  <si>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</si>
  <si>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</si>
  <si>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</si>
  <si>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</si>
  <si>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</si>
  <si>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</si>
  <si>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</si>
  <si>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</si>
  <si>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</si>
  <si>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</si>
  <si>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</si>
  <si>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</si>
  <si>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</si>
  <si>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</si>
  <si>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</si>
  <si>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</si>
  <si>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</si>
  <si>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</si>
  <si>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</si>
  <si>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</si>
  <si>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</si>
  <si>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</si>
  <si>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</si>
  <si>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</si>
  <si>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</si>
  <si>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</si>
  <si>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</si>
  <si>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</si>
  <si>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</si>
  <si>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</si>
  <si>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</si>
  <si>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</si>
  <si>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</si>
  <si>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</si>
  <si>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</si>
  <si>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</si>
  <si>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</si>
  <si>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</si>
  <si>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</si>
  <si>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</si>
  <si>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</si>
  <si>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</si>
  <si>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</si>
  <si>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</si>
  <si>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</si>
  <si>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</si>
  <si>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</si>
  <si>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</si>
  <si>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</si>
  <si>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</si>
  <si>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</si>
  <si>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</si>
  <si>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</si>
  <si>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</si>
  <si>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</si>
  <si>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</si>
  <si>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</si>
  <si>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</si>
  <si>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</si>
  <si>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</si>
  <si>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</si>
  <si>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</si>
  <si>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</si>
  <si>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</si>
  <si>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</si>
  <si>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</si>
  <si>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</si>
  <si>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</si>
  <si>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</si>
  <si>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</si>
  <si>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</si>
  <si>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</si>
  <si>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</si>
  <si>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</si>
  <si>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</si>
  <si>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</si>
  <si>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</si>
  <si>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</si>
  <si>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</si>
  <si>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</si>
  <si>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</si>
  <si>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</si>
  <si>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</si>
  <si>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</si>
  <si>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</si>
  <si>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</si>
  <si>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</si>
  <si>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</si>
  <si>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</si>
  <si>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</si>
  <si>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</si>
  <si>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</si>
  <si>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</si>
  <si>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</si>
  <si>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</si>
  <si>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</si>
  <si>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</si>
  <si>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</si>
  <si>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</si>
  <si>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</si>
  <si>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</si>
  <si>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</si>
  <si>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</si>
  <si>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</si>
  <si>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</si>
  <si>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</si>
  <si>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</si>
  <si>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</si>
  <si>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</si>
  <si>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</si>
  <si>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</si>
  <si>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</si>
  <si>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</si>
  <si>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</si>
  <si>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</si>
  <si>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</si>
  <si>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</si>
  <si>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</si>
  <si>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</si>
  <si>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</si>
  <si>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</si>
  <si>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</si>
  <si>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</si>
  <si>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</si>
  <si>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</si>
  <si>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</si>
  <si>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</si>
  <si>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</si>
  <si>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</si>
  <si>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</si>
  <si>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</si>
  <si>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</si>
  <si>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</si>
  <si>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</si>
  <si>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</si>
  <si>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</si>
  <si>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</si>
  <si>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</si>
  <si>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</si>
  <si>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</si>
  <si>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</si>
  <si>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</si>
  <si>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</si>
  <si>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</si>
  <si>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</si>
  <si>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</si>
  <si>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</si>
  <si>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</si>
  <si>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</si>
  <si>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</si>
  <si>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</si>
  <si>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</si>
  <si>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</si>
  <si>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</si>
  <si>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</si>
  <si>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</si>
  <si>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</si>
  <si>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</si>
  <si>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</si>
  <si>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</si>
  <si>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</si>
  <si>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</si>
  <si>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</si>
  <si>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</si>
  <si>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</si>
  <si>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</si>
  <si>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</si>
  <si>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</si>
  <si>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</si>
  <si>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</si>
  <si>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</si>
  <si>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</si>
  <si>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</si>
  <si>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</si>
  <si>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</si>
  <si>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</si>
  <si>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</si>
  <si>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</si>
  <si>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</si>
  <si>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</si>
  <si>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</si>
  <si>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</si>
  <si>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</si>
  <si>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</si>
  <si>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</si>
  <si>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</si>
  <si>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</si>
  <si>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</si>
  <si>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</si>
  <si>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</si>
  <si>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</si>
  <si>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</si>
  <si>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</si>
  <si>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</si>
  <si>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</si>
  <si>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</si>
  <si>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</si>
  <si>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</si>
  <si>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</si>
  <si>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</si>
  <si>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</si>
  <si>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</si>
  <si>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</si>
  <si>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</si>
  <si>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</si>
  <si>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</si>
  <si>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</si>
  <si>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</si>
  <si>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</si>
  <si>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</si>
  <si>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</si>
  <si>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</si>
  <si>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</si>
  <si>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</si>
  <si>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</si>
  <si>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</si>
  <si>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</si>
  <si>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</si>
  <si>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</si>
  <si>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</si>
  <si>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</si>
  <si>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</si>
  <si>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</si>
  <si>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</si>
  <si>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</si>
  <si>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</si>
  <si>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</si>
  <si>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</si>
  <si>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</si>
  <si>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</si>
  <si>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</si>
  <si>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</si>
  <si>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</si>
  <si>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</si>
  <si>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</si>
  <si>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</si>
  <si>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</si>
  <si>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</si>
  <si>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</si>
  <si>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</si>
  <si>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</si>
  <si>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</si>
  <si>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</si>
  <si>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</si>
  <si>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</si>
  <si>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</si>
  <si>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</si>
  <si>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</si>
  <si>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</si>
  <si>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</si>
  <si>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</si>
  <si>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</si>
  <si>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</si>
  <si>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</si>
  <si>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</si>
  <si>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</si>
  <si>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</si>
  <si>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</si>
  <si>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</si>
  <si>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</si>
  <si>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</si>
  <si>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</si>
  <si>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</si>
  <si>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</si>
  <si>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</si>
  <si>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</si>
  <si>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</si>
  <si>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</si>
  <si>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</si>
  <si>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</si>
  <si>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</si>
  <si>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</si>
  <si>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</si>
  <si>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</si>
  <si>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</si>
  <si>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</si>
  <si>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</si>
  <si>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</si>
  <si>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</si>
  <si>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</si>
  <si>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</si>
  <si>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</si>
  <si>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</si>
  <si>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</si>
  <si>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</si>
  <si>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</si>
  <si>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</si>
  <si>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</si>
  <si>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</si>
  <si>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</si>
  <si>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</si>
  <si>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</si>
  <si>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</si>
  <si>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</si>
  <si>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</si>
  <si>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</si>
  <si>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</si>
  <si>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</si>
  <si>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</si>
  <si>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</si>
  <si>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</si>
  <si>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</si>
  <si>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</si>
  <si>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</si>
  <si>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</si>
  <si>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</si>
  <si>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</si>
  <si>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</si>
  <si>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</si>
  <si>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</si>
  <si>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</si>
  <si>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</si>
  <si>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</si>
  <si>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</si>
  <si>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</si>
  <si>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</si>
  <si>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</si>
  <si>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</si>
  <si>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</si>
  <si>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</si>
  <si>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</si>
  <si>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</si>
  <si>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</si>
  <si>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</si>
  <si>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</si>
  <si>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</si>
  <si>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</si>
  <si>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</si>
  <si>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</si>
  <si>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</si>
  <si>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</si>
  <si>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</si>
  <si>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</si>
  <si>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</si>
  <si>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</si>
  <si>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</si>
  <si>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</si>
  <si>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</si>
  <si>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</si>
  <si>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</si>
  <si>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</si>
  <si>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</si>
  <si>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</si>
  <si>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</si>
  <si>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</si>
  <si>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</si>
  <si>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</si>
  <si>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</si>
  <si>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</si>
  <si>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</si>
  <si>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</si>
  <si>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</si>
  <si>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</si>
  <si>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</si>
  <si>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</si>
  <si>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</si>
  <si>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</si>
  <si>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</si>
  <si>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</si>
  <si>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</si>
  <si>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</si>
  <si>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</si>
  <si>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</si>
  <si>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</si>
  <si>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</si>
  <si>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</si>
  <si>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</si>
  <si>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</si>
  <si>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</si>
  <si>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</si>
  <si>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</si>
  <si>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</si>
  <si>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</si>
  <si>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</si>
  <si>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</si>
  <si>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</si>
  <si>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</si>
  <si>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</si>
  <si>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</si>
  <si>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</si>
  <si>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</si>
  <si>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</si>
  <si>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</si>
  <si>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</si>
  <si>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</si>
  <si>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</si>
  <si>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</si>
  <si>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</si>
  <si>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</si>
  <si>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</si>
  <si>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</si>
  <si>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</si>
  <si>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</si>
  <si>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</si>
  <si>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</si>
  <si>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</si>
  <si>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</si>
  <si>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</si>
  <si>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</si>
  <si>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</si>
  <si>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</si>
  <si>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</si>
  <si>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</si>
  <si>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</si>
  <si>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</si>
  <si>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</si>
  <si>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</si>
  <si>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</si>
  <si>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</si>
  <si>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</si>
  <si>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</si>
  <si>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</si>
  <si>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</si>
  <si>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</si>
  <si>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</si>
  <si>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</si>
  <si>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</si>
  <si>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</si>
  <si>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</si>
  <si>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</si>
  <si>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</si>
  <si>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</si>
  <si>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</si>
  <si>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</si>
  <si>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</si>
  <si>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</si>
  <si>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</si>
  <si>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</si>
  <si>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</si>
  <si>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</si>
  <si>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</si>
  <si>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</si>
  <si>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</si>
  <si>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</si>
  <si>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</si>
  <si>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</si>
  <si>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</si>
  <si>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</si>
  <si>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</si>
  <si>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</si>
  <si>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</si>
  <si>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</si>
  <si>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</si>
  <si>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</si>
  <si>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</si>
  <si>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</si>
  <si>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</si>
  <si>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</si>
  <si>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</si>
  <si>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</si>
  <si>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</si>
  <si>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</si>
  <si>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</si>
  <si>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</si>
  <si>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</si>
  <si>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</si>
  <si>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</si>
  <si>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</si>
  <si>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</si>
  <si>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</si>
  <si>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</si>
  <si>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</si>
  <si>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</si>
  <si>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</si>
  <si>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</si>
  <si>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</si>
  <si>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</si>
  <si>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</si>
  <si>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</si>
  <si>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</si>
  <si>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</si>
  <si>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</si>
  <si>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</si>
  <si>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</si>
  <si>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</si>
  <si>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</si>
  <si>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</si>
  <si>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</si>
  <si>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</si>
  <si>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</si>
  <si>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</si>
  <si>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</si>
  <si>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</si>
  <si>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</si>
  <si>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</si>
  <si>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</si>
  <si>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</si>
  <si>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</si>
  <si>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</si>
  <si>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</si>
  <si>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</si>
  <si>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</si>
  <si>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</si>
  <si>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</si>
  <si>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</si>
  <si>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</si>
  <si>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</si>
  <si>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</si>
  <si>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</si>
  <si>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</si>
  <si>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</si>
  <si>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</si>
  <si>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</si>
  <si>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</si>
  <si>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</si>
  <si>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</si>
  <si>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</si>
  <si>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</si>
  <si>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</si>
  <si>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</si>
  <si>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</si>
  <si>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</si>
  <si>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</si>
  <si>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</si>
  <si>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</si>
  <si>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</si>
  <si>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</si>
  <si>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</si>
  <si>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</si>
  <si>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</si>
  <si>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</si>
  <si>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</si>
  <si>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</si>
  <si>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</si>
  <si>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</si>
  <si>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</si>
  <si>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</si>
  <si>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</si>
  <si>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</si>
  <si>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</si>
  <si>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</si>
  <si>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</si>
  <si>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</si>
  <si>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</si>
  <si>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</si>
  <si>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</si>
  <si>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</si>
  <si>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</si>
  <si>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</si>
  <si>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</si>
  <si>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</si>
  <si>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</si>
  <si>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</si>
  <si>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</si>
  <si>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</si>
  <si>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</si>
  <si>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</si>
  <si>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</si>
  <si>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</si>
  <si>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</si>
  <si>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</si>
  <si>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</si>
  <si>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</si>
  <si>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</si>
  <si>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</si>
  <si>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</si>
  <si>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</si>
  <si>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</si>
  <si>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</si>
  <si>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</si>
  <si>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</si>
  <si>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</si>
  <si>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</si>
  <si>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</si>
  <si>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</si>
  <si>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</si>
  <si>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</si>
  <si>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</si>
  <si>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</si>
  <si>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</si>
  <si>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</si>
  <si>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</si>
  <si>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</si>
  <si>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</si>
  <si>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</si>
  <si>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</si>
  <si>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</si>
  <si>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</si>
  <si>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</si>
  <si>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</si>
  <si>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</si>
  <si>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</si>
  <si>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</si>
  <si>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</si>
  <si>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</si>
  <si>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</si>
  <si>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</si>
  <si>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</si>
  <si>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</si>
  <si>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</si>
  <si>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</si>
  <si>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</si>
  <si>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</si>
  <si>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</si>
  <si>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</si>
  <si>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</si>
  <si>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</si>
  <si>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</si>
  <si>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</si>
  <si>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</si>
  <si>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</si>
  <si>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</si>
  <si>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</si>
  <si>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</si>
  <si>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</si>
  <si>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</si>
  <si>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</si>
  <si>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</si>
  <si>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</si>
  <si>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</si>
  <si>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</si>
  <si>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</si>
  <si>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</si>
  <si>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</si>
  <si>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</si>
  <si>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</si>
  <si>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</si>
  <si>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</si>
  <si>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</si>
  <si>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</si>
  <si>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</si>
  <si>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</si>
  <si>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</si>
  <si>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</si>
  <si>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</si>
  <si>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</si>
  <si>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</si>
  <si>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</si>
  <si>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</si>
  <si>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</si>
  <si>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</si>
  <si>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</si>
  <si>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</si>
  <si>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</si>
  <si>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</si>
  <si>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</si>
  <si>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</si>
  <si>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</si>
  <si>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</si>
  <si>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</si>
  <si>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</si>
  <si>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</si>
  <si>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</si>
  <si>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</si>
  <si>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</si>
  <si>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</si>
  <si>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</si>
  <si>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</si>
  <si>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</si>
  <si>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</si>
  <si>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</si>
  <si>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</si>
  <si>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</si>
  <si>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</si>
  <si>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</si>
  <si>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</si>
  <si>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</si>
  <si>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</si>
  <si>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</si>
  <si>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</si>
  <si>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</si>
  <si>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</si>
  <si>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</si>
  <si>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</si>
  <si>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</si>
  <si>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</si>
  <si>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</si>
  <si>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</si>
  <si>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</si>
  <si>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</si>
  <si>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</si>
  <si>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</si>
  <si>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</si>
  <si>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</si>
  <si>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</si>
  <si>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</si>
  <si>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</si>
  <si>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</si>
  <si>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</si>
  <si>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</si>
  <si>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</si>
  <si>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</si>
  <si>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</si>
  <si>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</si>
  <si>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</si>
  <si>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</si>
  <si>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</si>
  <si>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</si>
  <si>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</si>
  <si>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</si>
  <si>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</si>
  <si>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</si>
  <si>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</si>
  <si>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</si>
  <si>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</si>
  <si>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</si>
  <si>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</si>
  <si>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</si>
  <si>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</si>
  <si>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</si>
  <si>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</si>
  <si>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</si>
  <si>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</si>
  <si>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</si>
  <si>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</si>
  <si>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</si>
  <si>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</si>
  <si>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</si>
  <si>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</si>
  <si>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</si>
  <si>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</si>
  <si>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</si>
  <si>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</si>
  <si>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</si>
  <si>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</si>
  <si>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</si>
  <si>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</si>
  <si>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</si>
  <si>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</si>
  <si>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</si>
  <si>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</si>
  <si>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</si>
  <si>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</si>
  <si>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</si>
  <si>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</si>
  <si>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</si>
  <si>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</si>
  <si>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</si>
  <si>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</si>
  <si>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</si>
  <si>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</si>
  <si>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</si>
  <si>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</si>
  <si>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</si>
  <si>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</si>
  <si>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</si>
  <si>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</si>
  <si>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</si>
  <si>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</si>
  <si>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</si>
  <si>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</si>
  <si>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</si>
  <si>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</si>
  <si>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</si>
  <si>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</si>
  <si>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</si>
  <si>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</si>
  <si>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</si>
  <si>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</si>
  <si>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</si>
  <si>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</si>
  <si>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</si>
  <si>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</si>
  <si>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</si>
  <si>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</si>
  <si>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</si>
  <si>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</si>
  <si>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</si>
  <si>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</si>
  <si>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</si>
  <si>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</si>
  <si>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</si>
  <si>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</si>
  <si>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</si>
  <si>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</si>
  <si>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</si>
  <si>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</si>
  <si>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</si>
  <si>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</si>
  <si>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</si>
  <si>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</si>
  <si>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</si>
  <si>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</si>
  <si>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</si>
  <si>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</si>
  <si>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</si>
  <si>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</si>
  <si>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</si>
  <si>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</si>
  <si>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</si>
  <si>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</si>
  <si>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</si>
  <si>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</si>
  <si>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</si>
  <si>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</si>
  <si>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</si>
  <si>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</si>
  <si>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</si>
  <si>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</si>
  <si>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</si>
  <si>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</si>
  <si>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</si>
  <si>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</si>
  <si>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</si>
  <si>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</si>
  <si>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</si>
  <si>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</si>
  <si>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</si>
  <si>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</si>
  <si>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</si>
  <si>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</si>
  <si>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</si>
  <si>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</si>
  <si>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</si>
  <si>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</si>
  <si>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</si>
  <si>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</si>
  <si>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</si>
  <si>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</si>
  <si>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</si>
  <si>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</si>
  <si>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</si>
  <si>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</si>
  <si>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</si>
  <si>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</si>
  <si>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</si>
  <si>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</si>
  <si>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</si>
  <si>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</si>
  <si>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</si>
  <si>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</si>
  <si>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</si>
  <si>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</si>
  <si>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</si>
  <si>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</si>
  <si>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</si>
  <si>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</si>
  <si>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</si>
  <si>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</si>
  <si>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</si>
  <si>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</si>
  <si>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</si>
  <si>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</si>
  <si>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</si>
  <si>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</si>
  <si>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</si>
  <si>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</si>
  <si>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</si>
  <si>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</si>
  <si>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</si>
  <si>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</si>
  <si>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</si>
  <si>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</si>
  <si>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</si>
  <si>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</si>
  <si>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</si>
  <si>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</si>
  <si>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</si>
  <si>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</si>
  <si>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</si>
  <si>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</si>
  <si>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</si>
  <si>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</si>
  <si>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</si>
  <si>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</si>
  <si>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</si>
  <si>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</si>
  <si>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</si>
  <si>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</si>
  <si>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</si>
  <si>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</si>
  <si>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</si>
  <si>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</si>
  <si>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</si>
  <si>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</si>
  <si>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</si>
  <si>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</si>
  <si>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</si>
  <si>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</si>
  <si>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</si>
  <si>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</si>
  <si>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</si>
  <si>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</si>
  <si>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</si>
  <si>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</si>
  <si>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</si>
  <si>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</si>
  <si>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</si>
  <si>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</si>
  <si>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</si>
  <si>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</si>
  <si>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</si>
  <si>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</si>
  <si>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</si>
  <si>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</si>
  <si>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</si>
  <si>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</si>
  <si>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</si>
  <si>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</si>
  <si>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</si>
  <si>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</si>
  <si>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</si>
  <si>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</si>
  <si>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</si>
  <si>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</si>
  <si>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</si>
  <si>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</si>
  <si>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</si>
  <si>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</si>
  <si>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</si>
  <si>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</si>
  <si>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</si>
  <si>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</si>
  <si>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</si>
  <si>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</si>
  <si>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</si>
  <si>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</si>
  <si>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</si>
  <si>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</si>
  <si>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</si>
  <si>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</si>
  <si>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</si>
  <si>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</si>
  <si>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</si>
  <si>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</si>
  <si>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</si>
  <si>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</si>
  <si>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</si>
  <si>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</si>
  <si>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</si>
  <si>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</si>
  <si>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</si>
  <si>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</si>
  <si>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</si>
  <si>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</si>
  <si>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</si>
  <si>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</si>
  <si>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</si>
  <si>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</si>
  <si>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</si>
  <si>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</si>
  <si>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</si>
  <si>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</si>
  <si>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</si>
  <si>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</si>
  <si>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</si>
  <si>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</si>
  <si>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</si>
  <si>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</si>
  <si>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</si>
  <si>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</si>
  <si>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</si>
  <si>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</si>
  <si>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</si>
  <si>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</si>
  <si>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</si>
  <si>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</si>
  <si>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</si>
  <si>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</si>
  <si>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</si>
  <si>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</si>
  <si>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</si>
  <si>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</si>
  <si>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</si>
  <si>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</si>
  <si>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</si>
  <si>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</si>
  <si>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</si>
  <si>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</si>
  <si>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</si>
  <si>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</si>
  <si>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</si>
  <si>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</si>
  <si>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</si>
  <si>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</si>
  <si>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</si>
  <si>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</si>
  <si>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</si>
  <si>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</si>
  <si>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</si>
  <si>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</si>
  <si>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</si>
  <si>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</si>
  <si>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</si>
  <si>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</si>
  <si>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</si>
  <si>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</si>
  <si>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</si>
  <si>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</si>
  <si>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</si>
  <si>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</si>
  <si>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</si>
  <si>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</si>
  <si>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</si>
  <si>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</si>
  <si>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</si>
  <si>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</si>
  <si>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</si>
  <si>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</si>
  <si>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</si>
  <si>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</si>
  <si>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</si>
  <si>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</si>
  <si>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</si>
  <si>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</si>
  <si>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</si>
  <si>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</si>
  <si>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</si>
  <si>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</si>
  <si>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</si>
  <si>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</si>
  <si>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</si>
  <si>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</si>
  <si>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</si>
  <si>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</si>
  <si>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</si>
  <si>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</si>
  <si>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</si>
  <si>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</si>
  <si>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</si>
  <si>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</si>
  <si>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</si>
  <si>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</si>
  <si>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</si>
  <si>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</si>
  <si>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</si>
  <si>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</si>
  <si>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</si>
  <si>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</si>
  <si>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</si>
  <si>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</si>
  <si>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</si>
  <si>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</si>
  <si>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</si>
  <si>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</si>
  <si>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</si>
  <si>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</si>
  <si>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</si>
  <si>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</si>
  <si>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</si>
  <si>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</si>
  <si>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</si>
  <si>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</si>
  <si>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</si>
  <si>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</si>
  <si>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</si>
  <si>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</si>
  <si>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</si>
  <si>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</si>
  <si>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</si>
  <si>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</si>
  <si>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</si>
  <si>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</si>
  <si>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</si>
  <si>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</si>
  <si>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</si>
  <si>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</si>
  <si>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</si>
  <si>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</si>
  <si>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</si>
  <si>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</si>
  <si>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</si>
  <si>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</si>
  <si>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</si>
  <si>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</si>
  <si>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</si>
  <si>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</si>
  <si>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</si>
  <si>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</si>
  <si>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</si>
  <si>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</si>
  <si>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</si>
  <si>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</si>
  <si>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</si>
  <si>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</si>
  <si>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</si>
  <si>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</si>
  <si>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</si>
  <si>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</si>
  <si>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</si>
  <si>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</si>
  <si>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</si>
  <si>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</si>
  <si>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</si>
  <si>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</si>
  <si>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</si>
  <si>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</si>
  <si>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</si>
  <si>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</si>
  <si>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</si>
  <si>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</si>
  <si>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</si>
  <si>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</si>
  <si>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</si>
  <si>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</si>
  <si>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</si>
  <si>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</si>
  <si>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</si>
  <si>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</si>
  <si>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</si>
  <si>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</si>
  <si>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</si>
  <si>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</si>
  <si>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</si>
  <si>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</si>
  <si>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</si>
  <si>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</si>
  <si>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</si>
  <si>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</si>
  <si>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</si>
  <si>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</si>
  <si>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</si>
  <si>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</si>
  <si>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</si>
  <si>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</si>
  <si>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</si>
  <si>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</si>
  <si>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</si>
  <si>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</si>
  <si>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</si>
  <si>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</si>
  <si>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</si>
  <si>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</si>
  <si>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</si>
  <si>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</si>
  <si>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</si>
  <si>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</si>
  <si>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</si>
  <si>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</si>
  <si>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</si>
  <si>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</si>
  <si>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</si>
  <si>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</si>
  <si>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</si>
  <si>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</si>
  <si>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</si>
  <si>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</si>
  <si>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</si>
  <si>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</si>
  <si>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</si>
  <si>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</si>
  <si>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</si>
  <si>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</si>
  <si>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</si>
  <si>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</si>
  <si>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</si>
  <si>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</si>
  <si>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</si>
  <si>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</si>
  <si>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</si>
  <si>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</si>
  <si>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</si>
  <si>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</si>
  <si>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</si>
  <si>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</si>
  <si>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</si>
  <si>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</si>
  <si>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</si>
  <si>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</si>
  <si>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</si>
  <si>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</si>
  <si>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</si>
  <si>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</si>
  <si>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</si>
  <si>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</si>
  <si>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</si>
  <si>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</si>
  <si>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</si>
  <si>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</si>
  <si>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</si>
  <si>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</si>
  <si>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</si>
  <si>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</si>
  <si>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</si>
  <si>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</si>
  <si>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</si>
  <si>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</si>
  <si>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</si>
  <si>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</si>
  <si>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</si>
  <si>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</si>
  <si>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</si>
  <si>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</si>
  <si>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</si>
  <si>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</si>
  <si>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</si>
  <si>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</si>
  <si>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</si>
  <si>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</si>
  <si>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</si>
  <si>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</si>
  <si>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</si>
  <si>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</si>
  <si>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</si>
  <si>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</si>
  <si>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</si>
  <si>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</si>
  <si>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</si>
  <si>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</si>
  <si>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</si>
  <si>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</si>
  <si>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</si>
  <si>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</si>
  <si>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</si>
  <si>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</si>
  <si>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</si>
  <si>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</si>
  <si>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</si>
  <si>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</si>
  <si>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</si>
  <si>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</si>
  <si>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</si>
  <si>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</si>
  <si>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</si>
  <si>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</si>
  <si>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</si>
  <si>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</si>
  <si>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</si>
  <si>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</si>
  <si>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</si>
  <si>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</si>
  <si>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</si>
  <si>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</si>
  <si>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</si>
  <si>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</si>
  <si>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</si>
  <si>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</si>
  <si>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</si>
  <si>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</si>
  <si>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</si>
  <si>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</si>
  <si>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</si>
  <si>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</si>
  <si>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</si>
  <si>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</si>
  <si>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</si>
  <si>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</si>
  <si>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</si>
  <si>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</si>
  <si>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</si>
  <si>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</si>
  <si>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</si>
  <si>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</si>
  <si>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</si>
  <si>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</si>
  <si>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</si>
  <si>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</si>
  <si>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</si>
  <si>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</si>
  <si>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</si>
  <si>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</si>
  <si>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</si>
  <si>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</si>
  <si>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</si>
  <si>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</si>
  <si>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</si>
  <si>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</si>
  <si>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</si>
  <si>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</si>
  <si>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</si>
  <si>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</si>
  <si>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</si>
  <si>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</si>
  <si>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</si>
  <si>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</si>
  <si>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</si>
  <si>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</si>
  <si>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</si>
  <si>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</si>
  <si>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</si>
  <si>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</si>
  <si>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</si>
  <si>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</si>
  <si>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</si>
  <si>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</si>
  <si>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</si>
  <si>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</si>
  <si>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</si>
  <si>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</si>
  <si>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</si>
  <si>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</si>
  <si>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</si>
  <si>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</si>
  <si>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</si>
  <si>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</si>
  <si>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</si>
  <si>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</si>
  <si>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</si>
  <si>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</si>
  <si>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</si>
  <si>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</si>
  <si>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</si>
  <si>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</si>
  <si>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</si>
  <si>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</si>
  <si>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</si>
  <si>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</si>
  <si>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</si>
  <si>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</si>
  <si>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</si>
  <si>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</si>
  <si>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</si>
  <si>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</si>
  <si>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</si>
  <si>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</si>
  <si>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</si>
  <si>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</si>
  <si>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</si>
  <si>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</si>
  <si>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</si>
  <si>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</si>
  <si>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</si>
  <si>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</si>
  <si>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</si>
  <si>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</si>
  <si>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</si>
  <si>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</si>
  <si>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</si>
  <si>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</si>
  <si>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</si>
  <si>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</si>
  <si>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</si>
  <si>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</si>
  <si>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</si>
  <si>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</si>
  <si>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</si>
  <si>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</si>
  <si>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</si>
  <si>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</si>
  <si>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</si>
  <si>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</si>
  <si>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</si>
  <si>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</si>
  <si>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</si>
  <si>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</si>
  <si>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</si>
  <si>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</si>
  <si>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</si>
  <si>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</si>
  <si>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</si>
  <si>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</si>
  <si>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</si>
  <si>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</si>
  <si>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</si>
  <si>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</si>
  <si>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</si>
  <si>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</si>
  <si>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</si>
  <si>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</si>
  <si>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</si>
  <si>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</si>
  <si>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</si>
  <si>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</si>
  <si>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</si>
  <si>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</si>
  <si>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</si>
  <si>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</si>
  <si>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</si>
  <si>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</si>
  <si>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</si>
  <si>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</si>
  <si>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</si>
  <si>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</si>
  <si>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</si>
  <si>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</si>
  <si>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</si>
  <si>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</si>
  <si>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</si>
  <si>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</si>
  <si>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</si>
  <si>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</si>
  <si>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</si>
  <si>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</si>
  <si>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</si>
  <si>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</si>
  <si>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</si>
  <si>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</si>
  <si>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</si>
  <si>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</si>
  <si>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</si>
  <si>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</si>
  <si>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</si>
  <si>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</si>
  <si>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</si>
  <si>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</si>
  <si>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</si>
  <si>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</si>
  <si>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</si>
  <si>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</si>
  <si>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</si>
  <si>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</si>
  <si>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</si>
  <si>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</si>
  <si>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</si>
  <si>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</si>
  <si>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</si>
  <si>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</si>
  <si>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</si>
  <si>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</si>
  <si>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</si>
  <si>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</si>
  <si>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</si>
  <si>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</si>
  <si>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</si>
  <si>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</si>
  <si>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</si>
  <si>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</si>
  <si>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</si>
  <si>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</si>
  <si>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</si>
  <si>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</si>
  <si>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</si>
  <si>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</si>
  <si>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</si>
  <si>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</si>
  <si>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</si>
  <si>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</si>
  <si>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</si>
  <si>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</si>
  <si>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</si>
  <si>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</si>
  <si>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</si>
  <si>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</si>
  <si>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</si>
  <si>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</si>
  <si>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</si>
  <si>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</si>
  <si>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</si>
  <si>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</si>
  <si>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</si>
  <si>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</si>
  <si>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</si>
  <si>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</si>
  <si>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</si>
  <si>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</si>
  <si>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</si>
  <si>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</si>
  <si>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</si>
  <si>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</si>
  <si>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</si>
  <si>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</si>
  <si>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</si>
  <si>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</si>
  <si>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</si>
  <si>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</si>
  <si>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</si>
  <si>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</si>
  <si>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</si>
  <si>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</si>
  <si>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</si>
  <si>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</si>
  <si>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</si>
  <si>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</si>
  <si>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</si>
  <si>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</si>
  <si>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</si>
  <si>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</si>
  <si>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</si>
  <si>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</si>
  <si>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</si>
  <si>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</si>
  <si>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</si>
  <si>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</si>
  <si>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</si>
  <si>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</si>
  <si>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</si>
  <si>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</si>
  <si>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</si>
  <si>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</si>
  <si>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</si>
  <si>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</si>
  <si>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</si>
  <si>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</si>
  <si>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</si>
  <si>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</si>
  <si>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</si>
  <si>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</si>
  <si>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</si>
  <si>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</si>
  <si>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</si>
  <si>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</si>
  <si>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</si>
  <si>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</si>
  <si>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</si>
  <si>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</si>
  <si>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</si>
  <si>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</si>
  <si>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</si>
  <si>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</si>
  <si>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</si>
  <si>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</si>
  <si>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</si>
  <si>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</si>
  <si>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</si>
  <si>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</si>
  <si>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</si>
  <si>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</si>
  <si>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</si>
  <si>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</si>
  <si>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</si>
  <si>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</si>
  <si>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</si>
  <si>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</si>
  <si>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</si>
  <si>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</si>
  <si>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</si>
  <si>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</si>
  <si>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</si>
  <si>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</si>
  <si>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</si>
  <si>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</si>
  <si>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</si>
  <si>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</si>
  <si>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</si>
  <si>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</si>
  <si>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</si>
  <si>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</si>
  <si>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</si>
  <si>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</si>
  <si>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</si>
  <si>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</si>
  <si>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</si>
  <si>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</si>
  <si>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</si>
  <si>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</si>
  <si>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</si>
  <si>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</si>
  <si>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</si>
  <si>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</si>
  <si>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</si>
  <si>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</si>
  <si>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</si>
  <si>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</si>
  <si>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</si>
  <si>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</si>
  <si>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</si>
  <si>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</si>
  <si>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</si>
  <si>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</si>
  <si>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</si>
  <si>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</si>
  <si>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</si>
  <si>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</si>
  <si>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</si>
  <si>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</si>
  <si>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</si>
  <si>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</si>
  <si>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</si>
  <si>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</si>
  <si>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</si>
  <si>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</si>
  <si>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</si>
  <si>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</si>
  <si>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</si>
  <si>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</si>
  <si>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</si>
  <si>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</si>
  <si>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</si>
  <si>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</si>
  <si>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</si>
  <si>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</si>
  <si>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</si>
  <si>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</si>
  <si>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</si>
  <si>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</si>
  <si>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</si>
  <si>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</si>
  <si>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</si>
  <si>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</si>
  <si>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</si>
  <si>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</si>
  <si>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</si>
  <si>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</si>
  <si>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</si>
  <si>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</si>
  <si>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</si>
  <si>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</si>
  <si>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</si>
  <si>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</si>
  <si>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</si>
  <si>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</si>
  <si>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</si>
  <si>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</si>
  <si>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</si>
  <si>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</si>
  <si>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</si>
  <si>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</si>
  <si>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</si>
  <si>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</si>
  <si>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</si>
  <si>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</si>
  <si>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</si>
  <si>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</si>
  <si>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</si>
  <si>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</si>
  <si>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</si>
  <si>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</si>
  <si>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</si>
  <si>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</si>
  <si>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</si>
  <si>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</si>
  <si>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</si>
  <si>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</si>
  <si>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</si>
  <si>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</si>
  <si>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</si>
  <si>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</si>
  <si>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</si>
  <si>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</si>
  <si>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</si>
  <si>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</si>
  <si>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</si>
  <si>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</si>
  <si>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</si>
  <si>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</si>
  <si>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</si>
  <si>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</si>
  <si>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</si>
  <si>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</si>
  <si>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</si>
  <si>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</si>
  <si>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</si>
  <si>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</si>
  <si>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</si>
  <si>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</si>
  <si>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</si>
  <si>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</si>
  <si>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</si>
  <si>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</si>
  <si>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</si>
  <si>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</si>
  <si>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</si>
  <si>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</si>
  <si>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</si>
  <si>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</si>
  <si>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</si>
  <si>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</si>
  <si>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</si>
  <si>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</si>
  <si>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</si>
  <si>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</si>
  <si>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</si>
  <si>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</si>
  <si>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</si>
  <si>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</si>
  <si>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</si>
  <si>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</si>
  <si>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</si>
  <si>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</si>
  <si>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</si>
  <si>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</si>
  <si>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</si>
  <si>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</si>
  <si>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</si>
  <si>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</si>
  <si>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</si>
  <si>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</si>
  <si>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</si>
  <si>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</si>
  <si>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</si>
  <si>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</si>
  <si>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</si>
  <si>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</si>
  <si>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</si>
  <si>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</si>
  <si>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</si>
  <si>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</si>
  <si>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</si>
  <si>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</si>
  <si>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</si>
  <si>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</si>
  <si>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</si>
  <si>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</si>
  <si>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</si>
  <si>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</si>
  <si>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</si>
  <si>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</si>
  <si>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</si>
  <si>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</si>
  <si>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</si>
  <si>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</si>
  <si>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</si>
  <si>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</si>
  <si>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</si>
  <si>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</si>
  <si>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</si>
  <si>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</si>
  <si>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</si>
  <si>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</si>
  <si>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</si>
  <si>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</si>
  <si>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</si>
  <si>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</si>
  <si>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</si>
  <si>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</si>
  <si>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</si>
  <si>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</si>
  <si>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</si>
  <si>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</si>
  <si>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</si>
  <si>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</si>
  <si>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</si>
  <si>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</si>
  <si>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</si>
  <si>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</si>
  <si>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</si>
  <si>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</si>
  <si>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</si>
  <si>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</si>
  <si>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</si>
  <si>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</si>
  <si>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</si>
  <si>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</si>
  <si>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</si>
  <si>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</si>
  <si>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</si>
  <si>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</si>
  <si>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</si>
  <si>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</si>
  <si>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</si>
  <si>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</si>
  <si>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</si>
  <si>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</si>
  <si>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</si>
  <si>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</si>
  <si>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</si>
  <si>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</si>
  <si>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</si>
  <si>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</si>
  <si>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</si>
  <si>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</si>
  <si>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</si>
  <si>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</si>
  <si>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</si>
  <si>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</si>
  <si>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</si>
  <si>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</si>
  <si>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</si>
  <si>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</si>
  <si>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</si>
  <si>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</si>
  <si>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</si>
  <si>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</si>
  <si>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</si>
  <si>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</si>
  <si>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</si>
  <si>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</si>
  <si>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</si>
  <si>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</si>
  <si>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</si>
  <si>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</si>
  <si>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</si>
  <si>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</si>
  <si>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</si>
  <si>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</si>
  <si>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</si>
  <si>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</si>
  <si>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</si>
  <si>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</si>
  <si>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</si>
  <si>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</si>
  <si>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</si>
  <si>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</si>
  <si>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</si>
  <si>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</si>
  <si>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</si>
  <si>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</si>
  <si>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</si>
  <si>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</si>
  <si>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</si>
  <si>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</si>
  <si>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</si>
  <si>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</si>
  <si>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</si>
  <si>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</si>
  <si>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</si>
  <si>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</si>
  <si>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</si>
  <si>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</si>
  <si>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</si>
  <si>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</si>
  <si>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</si>
  <si>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</si>
  <si>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</si>
  <si>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</si>
  <si>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</si>
  <si>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</si>
  <si>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</si>
  <si>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</si>
  <si>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</si>
  <si>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</si>
  <si>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</si>
  <si>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</si>
  <si>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</si>
  <si>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</si>
  <si>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</si>
  <si>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</si>
  <si>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</si>
  <si>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</si>
  <si>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</si>
  <si>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</si>
  <si>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</si>
  <si>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</si>
  <si>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</si>
  <si>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</si>
  <si>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</si>
  <si>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</si>
  <si>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</si>
  <si>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</si>
  <si>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</si>
  <si>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</si>
  <si>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</si>
  <si>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</si>
  <si>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</si>
  <si>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</si>
  <si>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</si>
  <si>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</si>
  <si>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</si>
  <si>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</si>
  <si>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</si>
  <si>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</si>
  <si>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</si>
  <si>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</si>
  <si>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</si>
  <si>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</si>
  <si>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</si>
  <si>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</si>
  <si>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</si>
  <si>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</si>
  <si>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</si>
  <si>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</si>
  <si>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</si>
  <si>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</si>
  <si>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</si>
  <si>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</si>
  <si>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</si>
  <si>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</si>
  <si>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</si>
  <si>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</si>
  <si>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</si>
  <si>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</si>
  <si>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</si>
  <si>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</si>
  <si>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</si>
  <si>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</si>
  <si>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</si>
  <si>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</si>
  <si>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</si>
  <si>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</si>
  <si>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</si>
  <si>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</si>
  <si>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</si>
  <si>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</si>
  <si>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</si>
  <si>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</si>
  <si>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</si>
  <si>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</si>
  <si>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</si>
  <si>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</si>
  <si>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</si>
  <si>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</si>
  <si>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</si>
  <si>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</si>
  <si>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</si>
  <si>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</si>
  <si>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</si>
  <si>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</si>
  <si>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</si>
  <si>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</si>
  <si>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</si>
  <si>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</si>
  <si>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</si>
  <si>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</si>
  <si>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</si>
  <si>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</si>
  <si>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</si>
  <si>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</si>
  <si>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</si>
  <si>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</si>
  <si>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</si>
  <si>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</si>
  <si>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</si>
  <si>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</si>
  <si>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</si>
  <si>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</si>
  <si>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</si>
  <si>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</si>
  <si>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</si>
  <si>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</si>
  <si>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</si>
  <si>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</si>
  <si>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</si>
  <si>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</si>
  <si>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</si>
  <si>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</si>
  <si>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</si>
  <si>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</si>
  <si>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</si>
  <si>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</si>
  <si>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</si>
  <si>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</si>
  <si>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</si>
  <si>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</si>
  <si>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</si>
  <si>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</si>
  <si>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</si>
  <si>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</si>
  <si>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</si>
  <si>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</si>
  <si>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</si>
  <si>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</si>
  <si>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</si>
  <si>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</si>
  <si>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</si>
  <si>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</si>
  <si>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</si>
  <si>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</si>
  <si>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</si>
  <si>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</si>
  <si>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</si>
  <si>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</si>
  <si>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</si>
  <si>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</si>
  <si>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</si>
  <si>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</si>
  <si>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</si>
  <si>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</si>
  <si>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</si>
  <si>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</si>
  <si>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</si>
  <si>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</si>
  <si>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</si>
  <si>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</si>
  <si>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</si>
  <si>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</si>
  <si>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</si>
  <si>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</si>
  <si>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</si>
  <si>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</si>
  <si>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</si>
  <si>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</si>
  <si>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</si>
  <si>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</si>
  <si>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</si>
  <si>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</si>
  <si>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</si>
  <si>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</si>
  <si>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</si>
  <si>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</si>
  <si>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</si>
  <si>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</si>
  <si>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</si>
  <si>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</si>
  <si>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</si>
  <si>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</si>
  <si>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</si>
  <si>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</si>
  <si>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</si>
  <si>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</si>
  <si>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</si>
  <si>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</si>
  <si>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</si>
  <si>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</si>
  <si>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</si>
  <si>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</si>
  <si>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</si>
  <si>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</si>
  <si>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</si>
  <si>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</si>
  <si>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</si>
  <si>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</si>
  <si>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</si>
  <si>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</si>
  <si>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</si>
  <si>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</si>
  <si>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</si>
  <si>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</si>
  <si>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</si>
  <si>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</si>
  <si>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</si>
  <si>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</si>
  <si>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</si>
  <si>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</si>
  <si>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</si>
  <si>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</si>
  <si>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</si>
  <si>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</si>
  <si>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</si>
  <si>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</si>
  <si>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</si>
  <si>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</si>
  <si>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</si>
  <si>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</si>
  <si>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</si>
  <si>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</si>
  <si>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</si>
  <si>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</si>
  <si>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</si>
  <si>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</si>
  <si>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</si>
  <si>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</si>
  <si>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</si>
  <si>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</si>
  <si>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</si>
  <si>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</si>
  <si>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</si>
  <si>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</si>
  <si>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</si>
  <si>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</si>
  <si>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</si>
  <si>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</si>
  <si>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</si>
  <si>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</si>
  <si>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</si>
  <si>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</si>
  <si>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</si>
  <si>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</si>
  <si>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</si>
  <si>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</si>
  <si>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</si>
  <si>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</si>
  <si>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</si>
  <si>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</si>
  <si>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</si>
  <si>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</si>
  <si>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</si>
  <si>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</si>
  <si>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</si>
  <si>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</si>
  <si>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</si>
  <si>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</si>
  <si>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</si>
  <si>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</si>
  <si>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</si>
  <si>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</si>
  <si>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</si>
  <si>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</si>
  <si>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</si>
  <si>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</si>
  <si>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</si>
  <si>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</si>
  <si>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</si>
  <si>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</si>
  <si>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</si>
  <si>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</si>
  <si>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</si>
  <si>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</si>
  <si>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</si>
  <si>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</si>
  <si>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</si>
  <si>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</si>
  <si>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</si>
  <si>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</si>
  <si>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</si>
  <si>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</si>
  <si>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</si>
  <si>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</si>
  <si>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</si>
  <si>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</si>
  <si>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</si>
  <si>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</si>
  <si>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</si>
  <si>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</si>
  <si>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</si>
  <si>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</si>
  <si>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</si>
  <si>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</si>
  <si>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</si>
  <si>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</si>
  <si>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</si>
  <si>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</si>
  <si>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</si>
  <si>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</si>
  <si>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</si>
  <si>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</si>
  <si>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</si>
  <si>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</si>
  <si>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</si>
  <si>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</si>
  <si>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</si>
  <si>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</si>
  <si>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</si>
  <si>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</si>
  <si>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</si>
  <si>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</si>
  <si>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</si>
  <si>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</si>
  <si>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</si>
  <si>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</si>
  <si>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</si>
  <si>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</si>
  <si>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</si>
  <si>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</si>
  <si>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</si>
  <si>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</si>
  <si>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</si>
  <si>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</si>
  <si>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</si>
  <si>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</si>
  <si>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</si>
  <si>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</si>
  <si>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</si>
  <si>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</si>
  <si>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</si>
  <si>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</si>
  <si>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</si>
  <si>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</si>
  <si>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</si>
  <si>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</si>
  <si>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</si>
  <si>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</si>
  <si>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</si>
  <si>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</si>
  <si>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</si>
  <si>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</si>
  <si>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</si>
  <si>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</si>
  <si>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</si>
  <si>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</si>
  <si>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</si>
  <si>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</si>
  <si>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</si>
  <si>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</si>
  <si>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</si>
  <si>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</si>
  <si>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</si>
  <si>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</si>
  <si>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</si>
  <si>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</si>
  <si>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</si>
  <si>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</si>
  <si>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</si>
  <si>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</si>
  <si>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</si>
  <si>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</si>
  <si>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</si>
  <si>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</si>
  <si>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</si>
  <si>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</si>
  <si>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</si>
  <si>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</si>
  <si>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</si>
  <si>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</si>
  <si>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</si>
  <si>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</si>
  <si>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</si>
  <si>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</si>
  <si>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</si>
  <si>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</si>
  <si>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</si>
  <si>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</si>
  <si>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</si>
  <si>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</si>
  <si>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</si>
  <si>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</si>
  <si>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</si>
  <si>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</si>
  <si>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</si>
  <si>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</si>
  <si>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</si>
  <si>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</si>
  <si>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</si>
  <si>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</si>
  <si>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</si>
  <si>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</si>
  <si>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</si>
  <si>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</si>
  <si>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</si>
  <si>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</si>
  <si>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</si>
  <si>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</si>
  <si>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</si>
  <si>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</si>
  <si>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</si>
  <si>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</si>
  <si>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</si>
  <si>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</si>
  <si>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</si>
  <si>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</si>
  <si>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</si>
  <si>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</si>
  <si>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</si>
  <si>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</si>
  <si>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</si>
  <si>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</si>
  <si>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</si>
  <si>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</si>
  <si>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</si>
  <si>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</si>
  <si>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</si>
  <si>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</si>
  <si>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</si>
  <si>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</si>
  <si>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</si>
  <si>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</si>
  <si>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</si>
  <si>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</si>
  <si>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</si>
  <si>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</si>
  <si>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</si>
  <si>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</si>
  <si>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</si>
  <si>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</si>
  <si>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</si>
  <si>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</si>
  <si>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</si>
  <si>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</si>
  <si>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</si>
  <si>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</si>
  <si>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</si>
  <si>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</si>
  <si>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</si>
  <si>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</si>
  <si>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</si>
  <si>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</si>
  <si>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</si>
  <si>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</si>
  <si>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</si>
  <si>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</si>
  <si>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</si>
  <si>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</si>
  <si>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</si>
  <si>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</si>
  <si>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</si>
  <si>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</si>
  <si>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</si>
  <si>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</si>
  <si>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</si>
  <si>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</si>
  <si>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</si>
  <si>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</si>
  <si>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</si>
  <si>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</si>
  <si>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</si>
  <si>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</si>
  <si>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</si>
  <si>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</si>
  <si>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</si>
  <si>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</si>
  <si>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</si>
  <si>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</si>
  <si>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</si>
  <si>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</si>
  <si>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</si>
  <si>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</si>
  <si>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</si>
  <si>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</si>
  <si>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</si>
  <si>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</si>
  <si>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</si>
  <si>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</si>
  <si>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</si>
  <si>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</si>
  <si>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</si>
  <si>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</si>
  <si>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</si>
  <si>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</si>
  <si>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</si>
  <si>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</si>
  <si>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</si>
  <si>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</si>
  <si>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</si>
  <si>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</si>
  <si>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</si>
  <si>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</si>
  <si>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</si>
  <si>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</si>
  <si>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</si>
  <si>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</si>
  <si>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</si>
  <si>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</si>
  <si>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</si>
  <si>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</si>
  <si>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</si>
  <si>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</si>
  <si>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</si>
  <si>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</si>
  <si>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</si>
  <si>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</si>
  <si>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</si>
  <si>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</si>
  <si>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</si>
  <si>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</si>
  <si>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</si>
  <si>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</si>
  <si>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</si>
  <si>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</si>
  <si>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</si>
  <si>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</si>
  <si>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</si>
  <si>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</si>
  <si>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</si>
  <si>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</si>
  <si>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</si>
  <si>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</si>
  <si>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</si>
  <si>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</si>
  <si>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</si>
  <si>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</si>
  <si>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</si>
  <si>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</si>
  <si>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</si>
  <si>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</si>
  <si>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</si>
  <si>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</si>
  <si>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</si>
  <si>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</si>
  <si>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</si>
  <si>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</si>
  <si>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</si>
  <si>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</si>
  <si>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</si>
  <si>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</si>
  <si>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</si>
  <si>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</si>
  <si>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</si>
  <si>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</si>
  <si>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</si>
  <si>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</si>
  <si>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</si>
  <si>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</si>
  <si>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</si>
  <si>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</si>
  <si>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</si>
  <si>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</si>
  <si>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</si>
  <si>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</si>
  <si>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</si>
  <si>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</si>
  <si>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</si>
  <si>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</si>
  <si>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</si>
  <si>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</si>
  <si>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</si>
  <si>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</si>
  <si>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</si>
  <si>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</si>
  <si>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</si>
  <si>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</si>
  <si>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</si>
  <si>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</si>
  <si>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</si>
  <si>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</si>
  <si>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</si>
  <si>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</si>
  <si>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</si>
  <si>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</si>
  <si>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</si>
  <si>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</si>
  <si>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</si>
  <si>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</si>
  <si>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</si>
  <si>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</si>
  <si>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</si>
  <si>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</si>
  <si>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</si>
  <si>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</si>
  <si>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</si>
  <si>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</si>
  <si>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</si>
  <si>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</si>
  <si>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</si>
  <si>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</si>
  <si>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</si>
  <si>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</si>
  <si>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</si>
  <si>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</si>
  <si>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</si>
  <si>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</si>
  <si>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</si>
  <si>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</si>
  <si>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</si>
  <si>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</si>
  <si>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</si>
  <si>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</si>
  <si>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</si>
  <si>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</si>
  <si>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</si>
  <si>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</si>
  <si>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</si>
  <si>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</si>
  <si>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</si>
  <si>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</si>
  <si>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</si>
  <si>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</si>
  <si>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</si>
  <si>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</si>
  <si>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</si>
  <si>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</si>
  <si>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</si>
  <si>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</si>
  <si>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</si>
  <si>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</si>
  <si>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</si>
  <si>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</si>
  <si>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</si>
  <si>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</si>
  <si>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</si>
  <si>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</si>
  <si>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</si>
  <si>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</si>
  <si>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</si>
  <si>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</si>
  <si>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</si>
  <si>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</si>
  <si>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</si>
  <si>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</si>
  <si>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</si>
  <si>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</si>
  <si>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</si>
  <si>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</si>
  <si>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</si>
  <si>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</si>
  <si>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</si>
  <si>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</si>
  <si>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</si>
  <si>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</si>
  <si>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</si>
  <si>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</si>
  <si>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</si>
  <si>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</si>
  <si>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</si>
  <si>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</si>
  <si>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</si>
  <si>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</si>
  <si>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</si>
  <si>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</si>
  <si>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</si>
  <si>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</si>
  <si>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</si>
  <si>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</si>
  <si>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</si>
  <si>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</si>
  <si>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</si>
  <si>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</si>
  <si>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</si>
  <si>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</si>
  <si>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</si>
  <si>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</si>
  <si>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</si>
  <si>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</si>
  <si>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</si>
  <si>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</si>
  <si>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</si>
  <si>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</si>
  <si>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</si>
  <si>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</si>
  <si>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</si>
  <si>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</si>
  <si>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</si>
  <si>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</si>
  <si>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</si>
  <si>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</si>
  <si>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</si>
  <si>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</si>
  <si>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</si>
  <si>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</si>
  <si>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</si>
  <si>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</si>
  <si>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</si>
  <si>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</si>
  <si>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</si>
  <si>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</si>
  <si>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</si>
  <si>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</si>
  <si>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</si>
  <si>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</si>
  <si>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</si>
  <si>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</si>
  <si>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</si>
  <si>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</si>
  <si>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</si>
  <si>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</si>
  <si>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</si>
  <si>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</si>
  <si>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</si>
  <si>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</si>
  <si>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</si>
  <si>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</si>
  <si>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</si>
  <si>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</si>
  <si>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</si>
  <si>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</si>
  <si>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</si>
  <si>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</si>
  <si>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</si>
  <si>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</si>
  <si>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</si>
  <si>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</si>
  <si>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</si>
  <si>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</si>
  <si>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</si>
  <si>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</si>
  <si>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</si>
  <si>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</si>
  <si>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</si>
  <si>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</si>
  <si>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</si>
  <si>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</si>
  <si>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</si>
  <si>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</si>
  <si>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</si>
  <si>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</si>
  <si>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</si>
  <si>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</si>
  <si>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</si>
  <si>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</si>
  <si>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</si>
  <si>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</si>
  <si>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</si>
  <si>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</si>
  <si>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</si>
  <si>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</si>
  <si>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</si>
  <si>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</si>
  <si>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</si>
  <si>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</si>
  <si>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</si>
  <si>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</si>
  <si>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</si>
  <si>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</si>
  <si>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</si>
  <si>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</si>
  <si>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</si>
  <si>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</si>
  <si>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</si>
  <si>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</si>
  <si>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</si>
  <si>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</si>
  <si>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</si>
  <si>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</si>
  <si>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</si>
  <si>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</si>
  <si>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</si>
  <si>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</si>
  <si>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</si>
  <si>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</si>
  <si>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</si>
  <si>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</si>
  <si>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</si>
  <si>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</si>
  <si>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</si>
  <si>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</si>
  <si>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</si>
  <si>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</si>
  <si>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</si>
  <si>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</si>
  <si>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</si>
  <si>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</si>
  <si>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</si>
  <si>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</si>
  <si>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</si>
  <si>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</si>
  <si>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</si>
  <si>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</si>
  <si>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</si>
  <si>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</si>
  <si>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</si>
  <si>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</si>
  <si>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</si>
  <si>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</si>
  <si>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</si>
  <si>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</si>
  <si>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</si>
  <si>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</si>
  <si>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</si>
  <si>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</si>
  <si>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</si>
  <si>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</si>
  <si>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</si>
  <si>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</si>
  <si>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</si>
  <si>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</si>
  <si>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</si>
  <si>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</si>
  <si>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</si>
  <si>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</si>
  <si>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</si>
  <si>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</si>
  <si>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</si>
  <si>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</si>
  <si>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</si>
  <si>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</si>
  <si>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</si>
  <si>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</si>
  <si>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</si>
  <si>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</si>
  <si>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</si>
  <si>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</si>
  <si>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</si>
  <si>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</si>
  <si>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</si>
  <si>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</si>
  <si>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</si>
  <si>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</si>
  <si>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</si>
  <si>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</si>
  <si>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</si>
  <si>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</si>
  <si>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</si>
  <si>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</si>
  <si>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</si>
  <si>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</si>
  <si>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</si>
  <si>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</si>
  <si>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</si>
  <si>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</si>
  <si>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</si>
  <si>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</si>
  <si>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</si>
  <si>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</si>
  <si>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</si>
  <si>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</si>
  <si>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</si>
  <si>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</si>
  <si>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</si>
  <si>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</si>
  <si>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</si>
  <si>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</si>
  <si>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</si>
  <si>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</si>
  <si>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</si>
  <si>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</si>
  <si>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</si>
  <si>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</si>
  <si>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</si>
  <si>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</si>
  <si>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</si>
  <si>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</si>
  <si>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</si>
  <si>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</si>
  <si>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</si>
  <si>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</si>
  <si>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</si>
  <si>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</si>
  <si>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</si>
  <si>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</si>
  <si>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</si>
  <si>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</si>
  <si>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</si>
  <si>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</si>
  <si>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</si>
  <si>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</si>
  <si>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</si>
  <si>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</si>
  <si>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</si>
  <si>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</si>
  <si>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</si>
  <si>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</si>
  <si>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</si>
  <si>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</si>
  <si>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</si>
  <si>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</si>
  <si>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</si>
  <si>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</si>
  <si>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</si>
  <si>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</si>
  <si>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</si>
  <si>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</si>
  <si>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</si>
  <si>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</si>
  <si>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</si>
  <si>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</si>
  <si>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</si>
  <si>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</si>
  <si>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</si>
  <si>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</si>
  <si>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</si>
  <si>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</si>
  <si>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</si>
  <si>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</si>
  <si>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</si>
  <si>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</si>
  <si>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</si>
  <si>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</si>
  <si>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</si>
  <si>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</si>
  <si>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</si>
  <si>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</si>
  <si>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</si>
  <si>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</si>
  <si>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</si>
  <si>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</si>
  <si>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</si>
  <si>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</si>
  <si>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</si>
  <si>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</si>
  <si>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</si>
  <si>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</si>
  <si>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</si>
  <si>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</si>
  <si>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</si>
  <si>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</si>
  <si>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</si>
  <si>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</si>
  <si>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</si>
  <si>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</si>
  <si>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</si>
  <si>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</si>
  <si>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</si>
  <si>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</si>
  <si>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</si>
  <si>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</si>
  <si>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</si>
  <si>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</si>
  <si>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</si>
  <si>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</si>
  <si>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</si>
  <si>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</si>
  <si>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</si>
  <si>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</si>
  <si>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</si>
  <si>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</si>
  <si>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</si>
  <si>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</si>
  <si>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</si>
  <si>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</si>
  <si>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</si>
  <si>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</si>
  <si>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</si>
  <si>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</si>
  <si>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</si>
  <si>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</si>
  <si>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</si>
  <si>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</si>
  <si>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</si>
  <si>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</si>
  <si>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</si>
  <si>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</si>
  <si>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</si>
  <si>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</si>
  <si>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</si>
  <si>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</si>
  <si>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</si>
  <si>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</si>
  <si>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</si>
  <si>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</si>
  <si>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</si>
  <si>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</si>
  <si>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</si>
  <si>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</si>
  <si>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</si>
  <si>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</si>
  <si>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</si>
  <si>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</si>
  <si>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</si>
  <si>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</si>
  <si>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</si>
  <si>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</si>
  <si>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</si>
  <si>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</si>
  <si>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</si>
  <si>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</si>
  <si>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</si>
  <si>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</si>
  <si>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</si>
  <si>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</si>
  <si>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</si>
  <si>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</si>
  <si>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</si>
  <si>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</si>
  <si>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</si>
  <si>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</si>
  <si>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</si>
  <si>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</si>
  <si>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</si>
  <si>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</si>
  <si>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</si>
  <si>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</si>
  <si>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</si>
  <si>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</si>
  <si>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</si>
  <si>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</si>
  <si>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</si>
  <si>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</si>
  <si>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</si>
  <si>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</si>
  <si>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</si>
  <si>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</si>
  <si>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</si>
  <si>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</si>
  <si>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</si>
  <si>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</si>
  <si>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</si>
  <si>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</si>
  <si>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</si>
  <si>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</si>
  <si>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</si>
  <si>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</si>
  <si>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</si>
  <si>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</si>
  <si>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</si>
  <si>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</si>
  <si>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</si>
  <si>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</si>
  <si>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</si>
  <si>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</si>
  <si>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</si>
  <si>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</si>
  <si>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</si>
  <si>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</si>
  <si>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</si>
  <si>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</si>
  <si>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</si>
  <si>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</si>
  <si>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</si>
  <si>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</si>
  <si>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</si>
  <si>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</si>
  <si>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</si>
  <si>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</si>
  <si>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</si>
  <si>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</si>
  <si>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</si>
  <si>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</si>
  <si>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</si>
  <si>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</si>
  <si>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</si>
  <si>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</si>
  <si>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</si>
  <si>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</si>
  <si>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</si>
  <si>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</si>
  <si>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</si>
  <si>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</si>
  <si>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</si>
  <si>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</si>
  <si>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</si>
  <si>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</si>
  <si>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</si>
  <si>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</si>
  <si>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</si>
  <si>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</si>
  <si>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</si>
  <si>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</si>
  <si>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</si>
  <si>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</si>
  <si>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</si>
  <si>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</si>
  <si>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</si>
  <si>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</si>
  <si>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</si>
  <si>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</si>
  <si>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</si>
  <si>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</si>
  <si>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</si>
  <si>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</si>
  <si>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</si>
  <si>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</si>
  <si>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</si>
  <si>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</si>
  <si>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</si>
  <si>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</si>
  <si>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</si>
  <si>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</si>
  <si>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</si>
  <si>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</si>
  <si>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</si>
  <si>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</si>
  <si>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</si>
  <si>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</si>
  <si>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</si>
  <si>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</si>
  <si>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</si>
  <si>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</si>
  <si>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</si>
  <si>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</si>
  <si>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</si>
  <si>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</si>
  <si>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</si>
  <si>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</si>
  <si>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</si>
  <si>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</si>
  <si>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</si>
  <si>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</si>
  <si>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</si>
  <si>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</si>
  <si>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</si>
  <si>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</si>
  <si>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</si>
  <si>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</si>
  <si>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</si>
  <si>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</si>
  <si>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</si>
  <si>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</si>
  <si>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</si>
  <si>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</si>
  <si>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</si>
  <si>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</si>
  <si>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</si>
  <si>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</si>
  <si>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</si>
  <si>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</si>
  <si>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</si>
  <si>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</si>
  <si>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</si>
  <si>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</si>
  <si>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</si>
  <si>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</si>
  <si>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</si>
  <si>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</si>
  <si>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</si>
  <si>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</si>
  <si>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</si>
  <si>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</si>
  <si>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</si>
  <si>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</si>
  <si>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</si>
  <si>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</si>
  <si>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</si>
  <si>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</si>
  <si>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</si>
  <si>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</si>
  <si>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</si>
  <si>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</si>
  <si>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</si>
  <si>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</si>
  <si>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</si>
  <si>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</si>
  <si>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</si>
  <si>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</si>
  <si>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</si>
  <si>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</si>
  <si>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</si>
  <si>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</si>
  <si>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</si>
  <si>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</si>
  <si>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</si>
  <si>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</si>
  <si>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</si>
  <si>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</si>
  <si>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</si>
  <si>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</si>
  <si>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</si>
  <si>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</si>
  <si>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</si>
  <si>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</si>
  <si>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</si>
  <si>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</si>
  <si>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</si>
  <si>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</si>
  <si>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</si>
  <si>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</si>
  <si>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</si>
  <si>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</si>
  <si>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</si>
  <si>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</si>
  <si>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</si>
  <si>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</si>
  <si>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</si>
  <si>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</si>
  <si>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</si>
  <si>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</si>
  <si>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</si>
  <si>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</si>
  <si>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</si>
  <si>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</si>
  <si>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</si>
  <si>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</si>
  <si>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</si>
  <si>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</si>
  <si>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</si>
  <si>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</si>
  <si>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</si>
  <si>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</si>
  <si>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</si>
  <si>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</si>
  <si>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</si>
  <si>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</si>
  <si>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</si>
  <si>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</si>
  <si>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</si>
  <si>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</si>
  <si>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</si>
  <si>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</si>
  <si>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</si>
  <si>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</si>
  <si>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</si>
  <si>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</si>
  <si>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</si>
  <si>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</si>
  <si>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</si>
  <si>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</si>
  <si>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</si>
  <si>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</si>
  <si>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</si>
  <si>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</si>
  <si>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</si>
  <si>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</si>
  <si>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</si>
  <si>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</si>
  <si>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</si>
  <si>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</si>
  <si>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</si>
  <si>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</si>
  <si>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</si>
  <si>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</si>
  <si>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</si>
  <si>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</si>
  <si>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</si>
  <si>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</si>
  <si>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</si>
  <si>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</si>
  <si>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</si>
  <si>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</si>
  <si>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</si>
  <si>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</si>
  <si>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</si>
  <si>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</si>
  <si>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</si>
  <si>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</si>
  <si>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</si>
  <si>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</si>
  <si>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</si>
  <si>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</si>
  <si>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</si>
  <si>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</si>
  <si>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</si>
  <si>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</si>
  <si>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</si>
  <si>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</si>
  <si>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</si>
  <si>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</si>
  <si>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</si>
  <si>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</si>
  <si>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</si>
  <si>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</si>
  <si>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</si>
  <si>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</si>
  <si>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</si>
  <si>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</si>
  <si>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</si>
  <si>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</si>
  <si>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</si>
  <si>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</si>
  <si>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</si>
  <si>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</si>
  <si>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</si>
  <si>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</si>
  <si>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</si>
  <si>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</si>
  <si>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</si>
  <si>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</si>
  <si>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</si>
  <si>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</si>
  <si>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</si>
  <si>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</si>
  <si>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</si>
  <si>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</si>
  <si>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</si>
  <si>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</si>
  <si>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</si>
  <si>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</si>
  <si>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</si>
  <si>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</si>
  <si>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</si>
  <si>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</si>
  <si>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</si>
  <si>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</si>
  <si>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</si>
  <si>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</si>
  <si>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</si>
  <si>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</si>
  <si>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</si>
  <si>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</si>
  <si>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</si>
  <si>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</si>
  <si>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</si>
  <si>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</si>
  <si>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</si>
  <si>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</si>
  <si>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</si>
  <si>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</si>
  <si>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</si>
  <si>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</si>
  <si>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</si>
  <si>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</si>
  <si>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</si>
  <si>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</si>
  <si>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</si>
  <si>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</si>
  <si>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</si>
  <si>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</si>
  <si>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</si>
  <si>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</si>
  <si>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</si>
  <si>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</si>
  <si>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</si>
  <si>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</si>
  <si>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</si>
  <si>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</si>
  <si>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</si>
  <si>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</si>
  <si>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</si>
  <si>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</si>
  <si>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</si>
  <si>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</si>
  <si>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</si>
  <si>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</si>
  <si>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</si>
  <si>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</si>
  <si>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</si>
  <si>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</si>
  <si>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</si>
  <si>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</si>
  <si>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</si>
  <si>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</si>
  <si>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</si>
  <si>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</si>
  <si>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</si>
  <si>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</si>
  <si>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</si>
  <si>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</si>
  <si>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</si>
  <si>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</si>
  <si>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</si>
  <si>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</si>
  <si>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</si>
  <si>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</si>
  <si>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</si>
  <si>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</si>
  <si>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</si>
  <si>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</si>
  <si>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</si>
  <si>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</si>
  <si>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</si>
  <si>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</si>
  <si>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</si>
  <si>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</si>
  <si>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</si>
  <si>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</si>
  <si>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</si>
  <si>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</si>
  <si>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</si>
  <si>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</si>
  <si>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</si>
  <si>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</si>
  <si>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</si>
  <si>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</si>
  <si>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</si>
  <si>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</si>
  <si>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</si>
  <si>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</si>
  <si>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</si>
  <si>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</si>
  <si>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</si>
  <si>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</si>
  <si>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</si>
  <si>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</si>
  <si>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</si>
  <si>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</si>
  <si>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</si>
  <si>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</si>
  <si>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</si>
  <si>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</si>
  <si>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</si>
  <si>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</si>
  <si>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</si>
  <si>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</si>
  <si>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</si>
  <si>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</si>
  <si>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</si>
  <si>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</si>
  <si>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</si>
  <si>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</si>
  <si>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</si>
  <si>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</si>
  <si>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</si>
  <si>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</si>
  <si>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</si>
  <si>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</si>
  <si>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</si>
  <si>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</si>
  <si>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</si>
  <si>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</si>
  <si>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</si>
  <si>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</si>
  <si>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</si>
  <si>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</si>
  <si>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</si>
  <si>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</si>
  <si>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</si>
  <si>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</si>
  <si>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</si>
  <si>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</si>
  <si>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</si>
  <si>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</si>
  <si>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</si>
  <si>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</si>
  <si>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</si>
  <si>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</si>
  <si>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</si>
  <si>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</si>
  <si>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</si>
  <si>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</si>
  <si>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</si>
  <si>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</si>
  <si>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</si>
  <si>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</si>
  <si>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</si>
  <si>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</si>
  <si>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</si>
  <si>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</si>
  <si>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</si>
  <si>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</si>
  <si>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</si>
  <si>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</si>
  <si>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</si>
  <si>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</si>
  <si>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</si>
  <si>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</si>
  <si>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</si>
  <si>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</si>
  <si>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</si>
  <si>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</si>
  <si>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</si>
  <si>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</si>
  <si>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</si>
  <si>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</si>
  <si>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</si>
  <si>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</si>
  <si>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</si>
  <si>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</si>
  <si>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</si>
  <si>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</si>
  <si>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</si>
  <si>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</si>
  <si>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</si>
  <si>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</si>
  <si>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</si>
  <si>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</si>
  <si>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</si>
  <si>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</si>
  <si>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</si>
  <si>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</si>
  <si>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</si>
  <si>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</si>
  <si>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</si>
  <si>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</si>
  <si>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</si>
  <si>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</si>
  <si>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</si>
  <si>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</si>
  <si>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</si>
  <si>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</si>
  <si>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</si>
  <si>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</si>
  <si>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</si>
  <si>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</si>
  <si>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</si>
  <si>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</si>
  <si>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</si>
  <si>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</si>
  <si>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</si>
  <si>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</si>
  <si>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</si>
  <si>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</si>
  <si>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</si>
  <si>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</si>
  <si>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</si>
  <si>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</si>
  <si>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</si>
  <si>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</si>
  <si>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</si>
  <si>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</si>
  <si>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</si>
  <si>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</si>
  <si>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</si>
  <si>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</si>
  <si>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</si>
  <si>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</si>
  <si>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</si>
  <si>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</si>
  <si>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</si>
  <si>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</si>
  <si>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</si>
  <si>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</si>
  <si>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</si>
  <si>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</si>
  <si>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</si>
  <si>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</si>
  <si>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</si>
  <si>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</si>
  <si>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</si>
  <si>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</si>
  <si>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</si>
  <si>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</si>
  <si>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</si>
  <si>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</si>
  <si>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</si>
  <si>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</si>
  <si>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</si>
  <si>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</si>
  <si>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</si>
  <si>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</si>
  <si>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</si>
  <si>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</si>
  <si>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</si>
  <si>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</si>
  <si>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</si>
  <si>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</si>
  <si>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</si>
  <si>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</si>
  <si>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</si>
  <si>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</si>
  <si>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</si>
  <si>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</si>
  <si>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</si>
  <si>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</si>
  <si>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</si>
  <si>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</si>
  <si>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</si>
  <si>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</si>
  <si>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</si>
  <si>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</si>
  <si>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</si>
  <si>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</si>
  <si>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</si>
  <si>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</si>
  <si>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</si>
  <si>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</si>
  <si>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</si>
  <si>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</si>
  <si>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</si>
  <si>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</si>
  <si>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</si>
  <si>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</si>
  <si>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</si>
  <si>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</si>
  <si>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</si>
  <si>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</si>
  <si>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</si>
  <si>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</si>
  <si>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</si>
  <si>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</si>
  <si>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</si>
  <si>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</si>
  <si>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</si>
  <si>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</si>
  <si>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</si>
  <si>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</si>
  <si>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</si>
  <si>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</si>
  <si>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</si>
  <si>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</si>
  <si>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</si>
  <si>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</si>
  <si>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</si>
  <si>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</si>
  <si>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</si>
  <si>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</si>
  <si>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</si>
  <si>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</si>
  <si>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</si>
  <si>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</si>
  <si>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</si>
  <si>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</si>
  <si>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</si>
  <si>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</si>
  <si>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</si>
  <si>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</si>
  <si>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</si>
  <si>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</si>
  <si>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</si>
  <si>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</si>
  <si>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</si>
  <si>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</si>
  <si>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</si>
  <si>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</si>
  <si>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</si>
  <si>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</si>
  <si>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</si>
  <si>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</si>
  <si>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</si>
  <si>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</si>
  <si>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</si>
  <si>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</si>
  <si>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</si>
  <si>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</si>
  <si>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</si>
  <si>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</si>
  <si>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</si>
  <si>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</si>
  <si>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</si>
  <si>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</si>
  <si>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</si>
  <si>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</si>
  <si>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</si>
  <si>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</si>
  <si>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</si>
  <si>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</si>
  <si>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</si>
  <si>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</si>
  <si>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</si>
  <si>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</si>
  <si>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</si>
  <si>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</si>
  <si>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</si>
  <si>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</si>
  <si>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</si>
  <si>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</si>
  <si>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</si>
  <si>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</si>
  <si>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</si>
  <si>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</si>
  <si>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</si>
  <si>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</si>
  <si>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</si>
  <si>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</si>
  <si>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</si>
  <si>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</si>
  <si>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</si>
  <si>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</si>
  <si>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</si>
  <si>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</si>
  <si>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</si>
  <si>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</si>
  <si>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</si>
  <si>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</si>
  <si>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</si>
  <si>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</si>
  <si>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</si>
  <si>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</si>
  <si>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</si>
  <si>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</si>
  <si>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</si>
  <si>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</si>
  <si>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</si>
  <si>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</si>
  <si>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</si>
  <si>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</si>
  <si>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</si>
  <si>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</si>
  <si>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</si>
  <si>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</si>
  <si>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</si>
  <si>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</si>
  <si>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</si>
  <si>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</si>
  <si>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</si>
  <si>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</si>
  <si>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</si>
  <si>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</si>
  <si>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</si>
  <si>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</si>
  <si>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</si>
  <si>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</si>
  <si>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</si>
  <si>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</si>
  <si>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</si>
  <si>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</si>
  <si>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</si>
  <si>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</si>
  <si>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</si>
  <si>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</si>
  <si>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</si>
  <si>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</si>
  <si>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</si>
  <si>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</si>
  <si>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</si>
  <si>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</si>
  <si>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</si>
  <si>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</si>
  <si>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</si>
  <si>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</si>
  <si>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</si>
  <si>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</si>
  <si>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</si>
  <si>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</si>
  <si>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</si>
  <si>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</si>
  <si>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</si>
  <si>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</si>
  <si>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</si>
  <si>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</si>
  <si>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</si>
  <si>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</si>
  <si>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</si>
  <si>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</si>
  <si>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</si>
  <si>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</si>
  <si>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</si>
  <si>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</si>
  <si>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</si>
  <si>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</si>
  <si>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</si>
  <si>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</si>
  <si>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</si>
  <si>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</si>
  <si>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</si>
  <si>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</si>
  <si>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</si>
  <si>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</si>
  <si>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</si>
  <si>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</si>
  <si>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</si>
  <si>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</si>
  <si>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</si>
  <si>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</si>
  <si>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</si>
  <si>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</si>
  <si>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</si>
  <si>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</si>
  <si>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</si>
  <si>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</si>
  <si>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</si>
  <si>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</si>
  <si>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</si>
  <si>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</si>
  <si>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</si>
  <si>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</si>
  <si>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</si>
  <si>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</si>
  <si>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</si>
  <si>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</si>
  <si>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</si>
  <si>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</si>
  <si>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</si>
  <si>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</si>
  <si>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</si>
  <si>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</si>
  <si>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</si>
  <si>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</si>
  <si>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</si>
  <si>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</si>
  <si>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</si>
  <si>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</si>
  <si>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</si>
  <si>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</si>
  <si>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</si>
  <si>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</si>
  <si>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</si>
  <si>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</si>
  <si>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</si>
  <si>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</si>
  <si>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</si>
  <si>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</si>
  <si>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</si>
  <si>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</si>
  <si>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</si>
  <si>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</si>
  <si>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</si>
  <si>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</si>
  <si>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</si>
  <si>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</si>
  <si>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</si>
  <si>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</si>
  <si>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</si>
  <si>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</si>
  <si>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</si>
  <si>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</si>
  <si>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</si>
  <si>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</si>
  <si>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</si>
  <si>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</si>
  <si>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</si>
  <si>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</si>
  <si>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</si>
  <si>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</si>
  <si>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</si>
  <si>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</si>
  <si>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</si>
  <si>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</si>
  <si>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</si>
  <si>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</si>
  <si>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</si>
  <si>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</si>
  <si>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</si>
  <si>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</si>
  <si>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</si>
  <si>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</si>
  <si>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</si>
  <si>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</si>
  <si>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</si>
  <si>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</si>
  <si>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</si>
  <si>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</si>
  <si>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</si>
  <si>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</si>
  <si>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</si>
  <si>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</si>
  <si>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</si>
  <si>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</si>
  <si>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</si>
  <si>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</si>
  <si>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</si>
  <si>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</si>
  <si>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</si>
  <si>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</si>
  <si>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</si>
  <si>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</si>
  <si>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</si>
  <si>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</si>
  <si>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</si>
  <si>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</si>
  <si>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</si>
  <si>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</si>
  <si>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</si>
  <si>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</si>
  <si>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</si>
  <si>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</si>
  <si>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</si>
  <si>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</si>
  <si>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</si>
  <si>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</si>
  <si>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</si>
  <si>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</si>
  <si>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</si>
  <si>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</si>
  <si>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</si>
  <si>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</si>
  <si>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</si>
  <si>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</si>
  <si>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</si>
  <si>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</si>
  <si>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</si>
  <si>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</si>
  <si>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</si>
  <si>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</si>
  <si>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</si>
  <si>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</si>
  <si>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</si>
  <si>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</si>
  <si>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</si>
  <si>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</si>
  <si>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</si>
  <si>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</si>
  <si>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</si>
  <si>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</si>
  <si>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</si>
  <si>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</si>
  <si>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</si>
  <si>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</si>
  <si>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</si>
  <si>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</si>
  <si>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</si>
  <si>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</si>
  <si>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</si>
  <si>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</si>
  <si>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</si>
  <si>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</si>
  <si>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</si>
  <si>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</si>
  <si>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</si>
  <si>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</si>
  <si>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</si>
  <si>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</si>
  <si>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</si>
  <si>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</si>
  <si>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</si>
  <si>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</si>
  <si>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</si>
  <si>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</si>
  <si>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</si>
  <si>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</si>
  <si>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</si>
  <si>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</si>
  <si>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</si>
  <si>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</si>
  <si>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</si>
  <si>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</si>
  <si>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</si>
  <si>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</si>
  <si>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</si>
  <si>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</si>
  <si>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</si>
  <si>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</si>
  <si>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</si>
  <si>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</si>
  <si>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</si>
  <si>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</si>
  <si>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</si>
  <si>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</si>
  <si>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</si>
  <si>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</si>
  <si>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</si>
  <si>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</si>
  <si>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</si>
  <si>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</si>
  <si>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</si>
  <si>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</si>
  <si>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</si>
  <si>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</si>
  <si>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</si>
  <si>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</si>
  <si>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</si>
  <si>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</si>
  <si>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</si>
  <si>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</si>
  <si>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</si>
  <si>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</si>
  <si>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</si>
  <si>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</si>
  <si>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</si>
  <si>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</si>
  <si>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</si>
  <si>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</si>
  <si>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</si>
  <si>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</si>
  <si>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</si>
  <si>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</si>
  <si>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</si>
  <si>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</si>
  <si>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</si>
  <si>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</si>
  <si>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</si>
  <si>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</si>
  <si>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</si>
  <si>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</si>
  <si>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</si>
  <si>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</si>
  <si>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</si>
  <si>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</si>
  <si>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</si>
  <si>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</si>
  <si>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</si>
  <si>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</si>
  <si>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</si>
  <si>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</si>
  <si>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</si>
  <si>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</si>
  <si>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</si>
  <si>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</si>
  <si>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</si>
  <si>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</si>
  <si>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</si>
  <si>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</si>
  <si>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</si>
  <si>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</si>
  <si>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</si>
  <si>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</si>
  <si>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</si>
  <si>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</si>
  <si>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</si>
  <si>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</si>
  <si>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</si>
  <si>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</si>
  <si>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</si>
  <si>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</si>
  <si>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</si>
  <si>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</si>
  <si>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</si>
  <si>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</si>
  <si>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</si>
  <si>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</si>
  <si>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</si>
  <si>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</si>
  <si>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</si>
  <si>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</si>
  <si>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</si>
  <si>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</si>
  <si>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</si>
  <si>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</si>
  <si>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</si>
  <si>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</si>
  <si>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</si>
  <si>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</si>
  <si>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</si>
  <si>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</si>
  <si>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</si>
  <si>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</si>
  <si>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</si>
  <si>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</si>
  <si>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</si>
  <si>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</si>
  <si>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</si>
  <si>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</si>
  <si>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</si>
  <si>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</si>
  <si>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</si>
  <si>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</si>
  <si>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</si>
  <si>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</si>
  <si>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</si>
  <si>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</si>
  <si>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</si>
  <si>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</si>
  <si>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</si>
  <si>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</si>
  <si>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</si>
  <si>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</si>
  <si>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</si>
  <si>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</si>
  <si>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</si>
  <si>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</si>
  <si>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</si>
  <si>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</si>
  <si>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</si>
  <si>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</si>
  <si>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</si>
  <si>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</si>
  <si>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</si>
  <si>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</si>
  <si>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</si>
  <si>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</si>
  <si>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</si>
  <si>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</si>
  <si>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</si>
  <si>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</si>
  <si>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</si>
  <si>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</si>
  <si>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</si>
  <si>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</si>
  <si>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</si>
  <si>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</si>
  <si>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</si>
  <si>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</si>
  <si>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</si>
  <si>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</si>
  <si>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</si>
  <si>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</si>
  <si>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</si>
  <si>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</si>
  <si>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</si>
  <si>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</si>
  <si>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</si>
  <si>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</si>
  <si>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</si>
  <si>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</si>
  <si>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</si>
  <si>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</si>
  <si>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</si>
  <si>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</si>
  <si>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</si>
  <si>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</si>
  <si>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</si>
  <si>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</si>
  <si>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</si>
  <si>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</si>
  <si>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</si>
  <si>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</si>
  <si>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</si>
  <si>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</si>
  <si>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</si>
  <si>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</si>
  <si>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</si>
  <si>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</si>
  <si>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</si>
  <si>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</si>
  <si>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</si>
  <si>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</si>
  <si>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</si>
  <si>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</si>
  <si>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</si>
  <si>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</si>
  <si>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</si>
  <si>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</si>
  <si>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</si>
  <si>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</si>
  <si>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</si>
  <si>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</si>
  <si>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</si>
  <si>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</si>
  <si>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</si>
  <si>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</si>
  <si>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</si>
  <si>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</si>
  <si>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</si>
  <si>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</si>
  <si>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</si>
  <si>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</si>
  <si>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</si>
  <si>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</si>
  <si>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</si>
  <si>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</si>
  <si>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</si>
  <si>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</si>
  <si>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</si>
  <si>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</si>
  <si>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</si>
  <si>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</si>
  <si>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</si>
  <si>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</si>
  <si>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</si>
  <si>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</si>
  <si>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</si>
  <si>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</si>
  <si>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</si>
  <si>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</si>
  <si>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</si>
  <si>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</si>
  <si>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</si>
  <si>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</si>
  <si>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</si>
  <si>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</si>
  <si>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</si>
  <si>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</si>
  <si>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</si>
  <si>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</si>
  <si>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</si>
  <si>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</si>
  <si>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</si>
  <si>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</si>
  <si>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</si>
  <si>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</si>
  <si>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</si>
  <si>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</si>
  <si>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</si>
  <si>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</si>
  <si>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</si>
  <si>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</si>
  <si>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</si>
  <si>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</si>
  <si>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</si>
  <si>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</si>
  <si>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</si>
  <si>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</si>
  <si>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</si>
  <si>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</si>
  <si>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</si>
  <si>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</si>
  <si>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</si>
  <si>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</si>
  <si>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</si>
  <si>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</si>
  <si>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</si>
  <si>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</si>
  <si>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</si>
  <si>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</si>
  <si>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</si>
  <si>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</si>
  <si>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</si>
  <si>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</si>
  <si>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</si>
  <si>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</si>
  <si>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</si>
  <si>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</si>
  <si>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</si>
  <si>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</si>
  <si>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</si>
  <si>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</si>
  <si>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</si>
  <si>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</si>
  <si>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</si>
  <si>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</si>
  <si>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</si>
  <si>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</si>
  <si>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</si>
  <si>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</si>
  <si>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</si>
  <si>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</si>
  <si>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</si>
  <si>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</si>
  <si>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</si>
  <si>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</si>
  <si>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</si>
  <si>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</si>
  <si>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</si>
  <si>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</si>
  <si>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</si>
  <si>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</si>
  <si>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</si>
  <si>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</si>
  <si>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</si>
  <si>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</si>
  <si>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</si>
  <si>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</si>
  <si>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</si>
  <si>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</si>
  <si>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</si>
  <si>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</si>
  <si>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</si>
  <si>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</si>
  <si>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</si>
  <si>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</si>
  <si>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</si>
  <si>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</si>
  <si>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</si>
  <si>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</si>
  <si>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</si>
  <si>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</si>
  <si>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</si>
  <si>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</si>
  <si>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</si>
  <si>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</si>
  <si>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</si>
  <si>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</si>
  <si>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</si>
  <si>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</si>
  <si>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</si>
  <si>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</si>
  <si>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</si>
  <si>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</si>
  <si>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</si>
  <si>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</si>
  <si>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</si>
  <si>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</si>
  <si>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</si>
  <si>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</si>
  <si>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</si>
  <si>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</si>
  <si>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</si>
  <si>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</si>
  <si>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</si>
  <si>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</si>
  <si>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</si>
  <si>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</si>
  <si>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</si>
  <si>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</si>
  <si>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</si>
  <si>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</si>
  <si>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</si>
  <si>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</si>
  <si>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</si>
  <si>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</si>
  <si>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</si>
  <si>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</si>
  <si>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</si>
  <si>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</si>
  <si>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</si>
  <si>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</si>
  <si>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</si>
  <si>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</si>
  <si>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</si>
  <si>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</si>
  <si>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</si>
  <si>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</si>
  <si>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</si>
  <si>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</si>
  <si>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</si>
  <si>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</si>
  <si>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</si>
  <si>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</si>
  <si>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</si>
  <si>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</si>
  <si>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</si>
  <si>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</si>
  <si>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</si>
  <si>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</si>
  <si>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</si>
  <si>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</si>
  <si>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</si>
  <si>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</si>
  <si>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</si>
  <si>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</si>
  <si>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</si>
  <si>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</si>
  <si>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</si>
  <si>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</si>
  <si>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</si>
  <si>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</si>
  <si>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</si>
  <si>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</si>
  <si>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</si>
  <si>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</si>
  <si>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</si>
  <si>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</si>
  <si>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</si>
  <si>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</si>
  <si>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</si>
  <si>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</si>
  <si>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</si>
  <si>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</si>
  <si>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</si>
  <si>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</si>
  <si>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</si>
  <si>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</si>
  <si>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</si>
  <si>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</si>
  <si>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</si>
  <si>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</si>
  <si>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</si>
  <si>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</si>
  <si>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</si>
  <si>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</si>
  <si>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</si>
  <si>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</si>
  <si>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</si>
  <si>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</si>
  <si>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</si>
  <si>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</si>
  <si>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</si>
  <si>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</si>
  <si>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</si>
  <si>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</si>
  <si>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</si>
  <si>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</si>
  <si>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</si>
  <si>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</si>
  <si>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</si>
  <si>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</si>
  <si>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</si>
  <si>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</si>
  <si>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</si>
  <si>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</si>
  <si>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</si>
  <si>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</si>
  <si>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</si>
  <si>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</si>
  <si>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</si>
  <si>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</si>
  <si>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</si>
  <si>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</si>
  <si>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</si>
  <si>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</si>
  <si>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</si>
  <si>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</si>
  <si>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</si>
  <si>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</si>
  <si>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</si>
  <si>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</si>
  <si>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</si>
  <si>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</si>
  <si>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</si>
  <si>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</si>
  <si>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</si>
  <si>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</si>
  <si>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</si>
  <si>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</si>
  <si>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</si>
  <si>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</si>
  <si>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</si>
  <si>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</si>
  <si>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</si>
  <si>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</si>
  <si>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</si>
  <si>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</si>
  <si>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</si>
  <si>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</si>
  <si>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</si>
  <si>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</si>
  <si>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</si>
  <si>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</si>
  <si>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</si>
  <si>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</si>
  <si>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</si>
  <si>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</si>
  <si>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</si>
  <si>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</si>
  <si>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</si>
  <si>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</si>
  <si>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</si>
  <si>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</si>
  <si>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</si>
  <si>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</si>
  <si>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</si>
  <si>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</si>
  <si>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</si>
  <si>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</si>
  <si>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</si>
  <si>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</si>
  <si>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</si>
  <si>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</si>
  <si>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</si>
  <si>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</si>
  <si>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</si>
  <si>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</si>
  <si>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</si>
  <si>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</si>
  <si>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</si>
  <si>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</si>
  <si>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</si>
  <si>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</si>
  <si>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</si>
  <si>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</si>
  <si>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</si>
  <si>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</si>
  <si>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</si>
  <si>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</si>
  <si>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</si>
  <si>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</si>
  <si>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</si>
  <si>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</si>
  <si>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</si>
  <si>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</si>
  <si>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</si>
  <si>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</si>
  <si>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</si>
  <si>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</si>
  <si>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</si>
  <si>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</si>
  <si>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</si>
  <si>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</si>
  <si>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</si>
  <si>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</si>
  <si>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</si>
  <si>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</si>
  <si>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</si>
  <si>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</si>
  <si>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</si>
  <si>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</si>
  <si>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</si>
  <si>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</si>
  <si>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</si>
  <si>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</si>
  <si>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</si>
  <si>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</si>
  <si>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</si>
  <si>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</si>
  <si>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</si>
  <si>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</si>
  <si>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</si>
  <si>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</si>
  <si>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</si>
  <si>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</si>
  <si>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</si>
  <si>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</si>
  <si>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</si>
  <si>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</si>
  <si>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</si>
  <si>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</si>
  <si>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</si>
  <si>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</si>
  <si>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</si>
  <si>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</si>
  <si>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</si>
  <si>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</si>
  <si>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</si>
  <si>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</si>
  <si>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</si>
  <si>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</si>
  <si>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</si>
  <si>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</si>
  <si>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</si>
  <si>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</si>
  <si>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</si>
  <si>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</si>
  <si>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</si>
  <si>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</si>
  <si>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</si>
  <si>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</si>
  <si>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</si>
  <si>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</si>
  <si>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</si>
  <si>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</si>
  <si>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</si>
  <si>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</si>
  <si>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</si>
  <si>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</si>
  <si>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</si>
  <si>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</si>
  <si>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</si>
  <si>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</si>
  <si>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</si>
  <si>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</si>
  <si>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</si>
  <si>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</si>
  <si>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</si>
  <si>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</si>
  <si>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</si>
  <si>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</si>
  <si>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</si>
  <si>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</si>
  <si>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</si>
  <si>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</si>
  <si>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</si>
  <si>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</si>
  <si>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</si>
  <si>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</si>
  <si>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</si>
  <si>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</si>
  <si>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</si>
  <si>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</si>
  <si>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</si>
  <si>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</si>
  <si>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</si>
  <si>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</si>
  <si>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</si>
  <si>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</si>
  <si>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</si>
  <si>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</si>
  <si>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</si>
  <si>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</si>
  <si>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</si>
  <si>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</si>
  <si>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</si>
  <si>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</si>
  <si>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</si>
  <si>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</si>
  <si>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</si>
  <si>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</si>
  <si>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</si>
  <si>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</si>
  <si>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</si>
  <si>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</si>
  <si>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</si>
  <si>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</si>
  <si>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</si>
  <si>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</si>
  <si>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</si>
  <si>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</si>
  <si>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</si>
  <si>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</si>
  <si>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</si>
  <si>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</si>
  <si>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</si>
  <si>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</si>
  <si>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</si>
  <si>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</si>
  <si>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</si>
  <si>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</si>
  <si>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</si>
  <si>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</si>
  <si>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</si>
  <si>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</si>
  <si>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</si>
  <si>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</si>
  <si>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</si>
  <si>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</si>
  <si>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</si>
  <si>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</si>
  <si>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</si>
  <si>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</si>
  <si>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</si>
  <si>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</si>
  <si>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</si>
  <si>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</si>
  <si>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</si>
  <si>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</si>
  <si>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</si>
  <si>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</si>
  <si>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</si>
  <si>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</si>
  <si>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</si>
  <si>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</si>
  <si>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</si>
  <si>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</si>
  <si>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</si>
  <si>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</si>
  <si>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</si>
  <si>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</si>
  <si>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</si>
  <si>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</si>
  <si>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</si>
  <si>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</si>
  <si>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</si>
  <si>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</si>
  <si>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</si>
  <si>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</si>
  <si>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</si>
  <si>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</si>
  <si>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</si>
  <si>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</si>
  <si>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</si>
  <si>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</si>
  <si>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</si>
  <si>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</si>
  <si>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</si>
  <si>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</si>
  <si>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</si>
  <si>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</si>
  <si>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</si>
  <si>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</si>
  <si>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</si>
  <si>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</si>
  <si>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</si>
  <si>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</si>
  <si>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</si>
  <si>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</si>
  <si>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</si>
  <si>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</si>
  <si>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</si>
  <si>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</si>
  <si>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</si>
  <si>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</si>
  <si>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</si>
  <si>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</si>
  <si>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</si>
  <si>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</si>
  <si>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</si>
  <si>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</si>
  <si>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</si>
  <si>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</si>
  <si>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</si>
  <si>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</si>
  <si>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</si>
  <si>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</si>
  <si>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</si>
  <si>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</si>
  <si>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</si>
  <si>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</si>
  <si>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</si>
  <si>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</si>
  <si>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</si>
  <si>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</si>
  <si>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</si>
  <si>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</si>
  <si>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</si>
  <si>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</si>
  <si>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</si>
  <si>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</si>
  <si>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</si>
  <si>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</si>
  <si>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</si>
  <si>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</si>
  <si>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</si>
  <si>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</si>
  <si>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</si>
  <si>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</si>
  <si>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</si>
  <si>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</si>
  <si>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</si>
  <si>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</si>
  <si>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</si>
  <si>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</si>
  <si>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</si>
  <si>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</si>
  <si>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</si>
  <si>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</si>
  <si>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</si>
  <si>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</si>
  <si>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</si>
  <si>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</si>
  <si>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</si>
  <si>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</si>
  <si>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</si>
  <si>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</si>
  <si>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</si>
  <si>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</si>
  <si>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</si>
  <si>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</si>
  <si>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</si>
  <si>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</si>
  <si>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</si>
  <si>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</si>
  <si>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</si>
  <si>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</si>
  <si>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</si>
  <si>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</si>
  <si>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</si>
  <si>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</si>
  <si>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</si>
  <si>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</si>
  <si>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</si>
  <si>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</si>
  <si>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</si>
  <si>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</si>
  <si>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</si>
  <si>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</si>
  <si>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</si>
  <si>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</si>
  <si>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</si>
  <si>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</si>
  <si>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</si>
  <si>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</si>
  <si>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</si>
  <si>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</si>
  <si>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</si>
  <si>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</si>
  <si>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</si>
  <si>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</si>
  <si>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</si>
  <si>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</si>
  <si>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</si>
  <si>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</si>
  <si>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</si>
  <si>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</si>
  <si>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</si>
  <si>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</si>
  <si>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</si>
  <si>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</si>
  <si>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</si>
  <si>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</si>
  <si>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</si>
  <si>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</si>
  <si>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</si>
  <si>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</si>
  <si>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</si>
  <si>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</si>
  <si>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</si>
  <si>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</si>
  <si>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</si>
  <si>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</si>
  <si>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</si>
  <si>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</si>
  <si>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</si>
  <si>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</si>
  <si>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</si>
  <si>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</si>
  <si>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</si>
  <si>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</si>
  <si>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</si>
  <si>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</si>
  <si>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</si>
  <si>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</si>
  <si>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</si>
  <si>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</si>
  <si>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</si>
  <si>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</si>
  <si>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</si>
  <si>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</si>
  <si>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</si>
  <si>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</si>
  <si>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</si>
  <si>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</si>
  <si>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</si>
  <si>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</si>
  <si>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</si>
  <si>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</si>
  <si>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</si>
  <si>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</si>
  <si>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</si>
  <si>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</si>
  <si>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</si>
  <si>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</si>
  <si>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</si>
  <si>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</si>
  <si>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</si>
  <si>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</si>
  <si>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</si>
  <si>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</si>
  <si>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</si>
  <si>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</si>
  <si>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</si>
  <si>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</si>
  <si>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</si>
  <si>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</si>
  <si>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</si>
  <si>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</si>
  <si>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</si>
  <si>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</si>
  <si>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</si>
  <si>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</si>
  <si>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</si>
  <si>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</si>
  <si>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</si>
  <si>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</si>
  <si>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</si>
  <si>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</si>
  <si>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</si>
  <si>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</si>
  <si>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</si>
  <si>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</si>
  <si>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</si>
  <si>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</si>
  <si>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</si>
  <si>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</si>
  <si>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</si>
  <si>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</si>
  <si>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</si>
  <si>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</si>
  <si>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</si>
  <si>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</si>
  <si>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</si>
  <si>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</si>
  <si>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</si>
  <si>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</si>
  <si>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</si>
  <si>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</si>
  <si>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</si>
  <si>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</si>
  <si>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</si>
  <si>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</si>
  <si>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</si>
  <si>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</si>
  <si>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</si>
  <si>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</si>
  <si>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</si>
  <si>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</si>
  <si>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</si>
  <si>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</si>
  <si>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</si>
  <si>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</si>
  <si>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</si>
  <si>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</si>
  <si>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</si>
  <si>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</si>
  <si>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</si>
  <si>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</si>
  <si>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</si>
  <si>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</si>
  <si>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</si>
  <si>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</si>
  <si>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</si>
  <si>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</si>
  <si>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</si>
  <si>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</si>
  <si>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</si>
  <si>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</si>
  <si>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</si>
  <si>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</si>
  <si>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</si>
  <si>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</si>
  <si>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</si>
  <si>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</si>
  <si>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</si>
  <si>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</si>
  <si>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</si>
  <si>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</si>
  <si>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</si>
  <si>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</si>
  <si>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</si>
  <si>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</si>
  <si>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</si>
  <si>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</si>
  <si>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</si>
  <si>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</si>
  <si>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</si>
  <si>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</si>
  <si>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</si>
  <si>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</si>
  <si>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</si>
  <si>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</si>
  <si>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</si>
  <si>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</si>
  <si>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</si>
  <si>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</si>
  <si>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</si>
  <si>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</si>
  <si>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</si>
  <si>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</si>
  <si>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</si>
  <si>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</si>
  <si>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</si>
  <si>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</si>
  <si>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</si>
  <si>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</si>
  <si>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</si>
  <si>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</si>
  <si>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</si>
  <si>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</si>
  <si>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</si>
  <si>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</si>
  <si>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</si>
  <si>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</si>
  <si>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</si>
  <si>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</si>
  <si>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</si>
  <si>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</si>
  <si>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</si>
  <si>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</si>
  <si>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</si>
  <si>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</si>
  <si>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</si>
  <si>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</si>
  <si>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</si>
  <si>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</si>
  <si>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</si>
  <si>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</si>
  <si>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</si>
  <si>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</si>
  <si>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</si>
  <si>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</si>
  <si>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</si>
  <si>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</si>
  <si>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</si>
  <si>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</si>
  <si>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</si>
  <si>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</si>
  <si>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</si>
  <si>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</si>
  <si>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</si>
  <si>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</si>
  <si>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</si>
  <si>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</si>
  <si>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</si>
  <si>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</si>
  <si>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</si>
  <si>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</si>
  <si>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</si>
  <si>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</si>
  <si>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</si>
  <si>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</si>
  <si>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</si>
  <si>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</si>
  <si>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</si>
  <si>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</si>
  <si>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</si>
  <si>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</si>
  <si>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</si>
  <si>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</si>
  <si>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</si>
  <si>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</si>
  <si>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</si>
  <si>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</si>
  <si>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</si>
  <si>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</si>
  <si>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</si>
  <si>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</si>
  <si>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</si>
  <si>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</si>
  <si>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</si>
  <si>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</si>
  <si>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</si>
  <si>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</si>
  <si>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</si>
  <si>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</si>
  <si>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</si>
  <si>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</si>
  <si>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</si>
  <si>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</si>
  <si>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</si>
  <si>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</si>
  <si>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</si>
  <si>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</si>
  <si>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</si>
  <si>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</si>
  <si>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</si>
  <si>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</si>
  <si>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</si>
  <si>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</si>
  <si>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</si>
  <si>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</si>
  <si>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</si>
  <si>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</si>
  <si>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</si>
  <si>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</si>
  <si>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</si>
  <si>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</si>
  <si>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</si>
  <si>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</si>
  <si>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</si>
  <si>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</si>
  <si>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</si>
  <si>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</si>
  <si>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</si>
  <si>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</si>
  <si>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</si>
  <si>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</si>
  <si>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</si>
  <si>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</si>
  <si>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</si>
  <si>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</si>
  <si>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</si>
  <si>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</si>
  <si>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</si>
  <si>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</si>
  <si>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</si>
  <si>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</si>
  <si>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</si>
  <si>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</si>
  <si>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</si>
  <si>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</si>
  <si>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</si>
  <si>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</si>
  <si>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</si>
  <si>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</si>
  <si>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</si>
  <si>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</si>
  <si>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</si>
  <si>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</si>
  <si>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</si>
  <si>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</si>
  <si>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</si>
  <si>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</si>
  <si>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</si>
  <si>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</si>
  <si>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</si>
  <si>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</si>
  <si>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</si>
  <si>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</si>
  <si>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</si>
  <si>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</si>
  <si>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</si>
  <si>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</si>
  <si>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</si>
  <si>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</si>
  <si>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</si>
  <si>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</si>
  <si>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</si>
  <si>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</si>
  <si>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</si>
  <si>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</si>
  <si>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</si>
  <si>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</si>
  <si>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</si>
  <si>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</si>
  <si>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</si>
  <si>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</si>
  <si>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</si>
  <si>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</si>
  <si>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</si>
  <si>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</si>
  <si>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</si>
  <si>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</si>
  <si>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</si>
  <si>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</si>
  <si>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</si>
  <si>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</si>
  <si>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</si>
  <si>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</si>
  <si>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</si>
  <si>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</si>
  <si>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</si>
  <si>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</si>
  <si>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</si>
  <si>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</si>
  <si>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</si>
  <si>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</si>
  <si>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</si>
  <si>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</si>
  <si>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</si>
  <si>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</si>
  <si>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</si>
  <si>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</si>
  <si>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</si>
  <si>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</si>
  <si>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</si>
  <si>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</si>
  <si>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</si>
  <si>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</si>
  <si>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</si>
  <si>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</si>
  <si>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</si>
  <si>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</si>
  <si>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</si>
  <si>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</si>
  <si>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</si>
  <si>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</si>
  <si>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</si>
  <si>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</si>
  <si>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</si>
  <si>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</si>
  <si>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</si>
  <si>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</si>
  <si>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</si>
  <si>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</si>
  <si>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</si>
  <si>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</si>
  <si>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</si>
  <si>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</si>
  <si>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</si>
  <si>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</si>
  <si>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</si>
  <si>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</si>
  <si>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</si>
  <si>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</si>
  <si>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</si>
  <si>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</si>
  <si>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</si>
  <si>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</si>
  <si>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</si>
  <si>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</si>
  <si>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</si>
  <si>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</si>
  <si>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</si>
  <si>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</si>
  <si>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</si>
  <si>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</si>
  <si>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</si>
  <si>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</si>
  <si>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</si>
  <si>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</si>
  <si>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</si>
  <si>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</si>
  <si>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</si>
  <si>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</si>
  <si>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</si>
  <si>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</si>
  <si>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</si>
  <si>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</si>
  <si>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</si>
  <si>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</si>
  <si>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</si>
  <si>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</si>
  <si>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</si>
  <si>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</si>
  <si>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</si>
  <si>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</si>
  <si>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</si>
  <si>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</si>
  <si>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</si>
  <si>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</si>
  <si>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</si>
  <si>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</si>
  <si>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</si>
  <si>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</si>
  <si>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</si>
  <si>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</si>
  <si>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</si>
  <si>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</si>
  <si>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</si>
  <si>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</si>
  <si>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</si>
  <si>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</si>
  <si>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</si>
  <si>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</si>
  <si>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</si>
  <si>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</si>
  <si>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</si>
  <si>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</si>
  <si>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</si>
  <si>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</si>
  <si>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</si>
  <si>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</si>
  <si>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</si>
  <si>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</si>
  <si>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</si>
  <si>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</si>
  <si>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</si>
  <si>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</si>
  <si>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</si>
  <si>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</si>
  <si>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</si>
  <si>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</si>
  <si>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</si>
  <si>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</si>
  <si>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</si>
  <si>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</si>
  <si>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</si>
  <si>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</si>
  <si>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</si>
  <si>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</si>
  <si>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</si>
  <si>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</si>
  <si>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</si>
  <si>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</si>
  <si>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</si>
  <si>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</si>
  <si>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</si>
  <si>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</si>
  <si>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</si>
  <si>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</si>
  <si>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</si>
  <si>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</si>
  <si>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</si>
  <si>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</si>
  <si>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</si>
  <si>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</si>
  <si>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</si>
  <si>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</si>
  <si>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</si>
  <si>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</si>
  <si>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</si>
  <si>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</si>
  <si>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</si>
  <si>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</si>
  <si>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</si>
  <si>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</si>
  <si>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</si>
  <si>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</si>
  <si>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</si>
  <si>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</si>
  <si>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</si>
  <si>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</si>
  <si>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</si>
  <si>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</si>
  <si>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</si>
  <si>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</si>
  <si>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</si>
  <si>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</si>
  <si>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</si>
  <si>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</si>
  <si>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</si>
  <si>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</si>
  <si>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</si>
  <si>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</si>
  <si>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</si>
  <si>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</si>
  <si>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</si>
  <si>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</si>
  <si>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</si>
  <si>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</si>
  <si>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</si>
  <si>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</si>
  <si>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</si>
  <si>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</si>
  <si>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</si>
  <si>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</si>
  <si>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</si>
  <si>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</si>
  <si>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</si>
  <si>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</si>
  <si>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</si>
  <si>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</si>
  <si>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</si>
  <si>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</si>
  <si>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</si>
  <si>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</si>
  <si>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</si>
  <si>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</si>
  <si>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</si>
  <si>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</si>
  <si>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</si>
  <si>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</si>
  <si>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</si>
  <si>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</si>
  <si>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</si>
  <si>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</si>
  <si>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</si>
  <si>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</si>
  <si>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</si>
  <si>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</si>
  <si>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</si>
  <si>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</si>
  <si>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</si>
  <si>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</si>
  <si>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</si>
  <si>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</si>
  <si>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</si>
  <si>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</si>
  <si>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</si>
  <si>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</si>
  <si>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</si>
  <si>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</si>
  <si>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</si>
  <si>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</si>
  <si>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</si>
  <si>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</si>
  <si>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</si>
  <si>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</si>
  <si>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</si>
  <si>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</si>
  <si>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</si>
  <si>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</si>
  <si>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</si>
  <si>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</si>
  <si>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</si>
  <si>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</si>
  <si>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</si>
  <si>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</si>
  <si>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</si>
  <si>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</si>
  <si>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</si>
  <si>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</si>
  <si>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</si>
  <si>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</si>
  <si>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</si>
  <si>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</si>
  <si>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</si>
  <si>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</si>
  <si>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</si>
  <si>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</si>
  <si>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</si>
  <si>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</si>
  <si>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</si>
  <si>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</si>
  <si>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</si>
  <si>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</si>
  <si>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</si>
  <si>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</si>
  <si>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</si>
  <si>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</si>
  <si>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</si>
  <si>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</si>
  <si>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</si>
  <si>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</si>
  <si>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</si>
  <si>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</si>
  <si>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</si>
  <si>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</si>
  <si>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</si>
  <si>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</si>
  <si>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</si>
  <si>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</si>
  <si>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</si>
  <si>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</si>
  <si>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</si>
  <si>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</si>
  <si>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</si>
  <si>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</si>
  <si>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</si>
  <si>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</si>
  <si>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</si>
  <si>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</si>
  <si>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</si>
  <si>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</si>
  <si>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</si>
  <si>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</si>
  <si>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</si>
  <si>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</si>
  <si>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</si>
  <si>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</si>
  <si>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</si>
  <si>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</si>
  <si>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</si>
  <si>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</si>
  <si>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</si>
  <si>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</si>
  <si>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</si>
  <si>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</si>
  <si>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</si>
  <si>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</si>
  <si>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</si>
  <si>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</si>
  <si>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</si>
  <si>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</si>
  <si>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</si>
  <si>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</si>
  <si>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</si>
  <si>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</si>
  <si>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</si>
  <si>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</si>
  <si>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</si>
  <si>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</si>
  <si>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</si>
  <si>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</si>
  <si>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</si>
  <si>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</si>
  <si>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</si>
  <si>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</si>
  <si>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</si>
  <si>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</si>
  <si>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</si>
  <si>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</si>
  <si>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</si>
  <si>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</si>
  <si>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</si>
  <si>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</si>
  <si>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</si>
  <si>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</si>
  <si>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</si>
  <si>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</si>
  <si>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</si>
  <si>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</si>
  <si>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</si>
  <si>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</si>
  <si>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</si>
  <si>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</si>
  <si>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</si>
  <si>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</si>
  <si>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</si>
  <si>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</si>
  <si>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</si>
  <si>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</si>
  <si>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</si>
  <si>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</si>
  <si>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</si>
  <si>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</si>
  <si>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</si>
  <si>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</si>
  <si>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</si>
  <si>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</si>
  <si>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</si>
  <si>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</si>
  <si>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</si>
  <si>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</si>
  <si>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</si>
  <si>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</si>
  <si>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</si>
  <si>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</si>
  <si>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</si>
  <si>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</si>
  <si>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</si>
  <si>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</si>
  <si>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</si>
  <si>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</si>
  <si>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</si>
  <si>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</si>
  <si>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</si>
  <si>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</si>
  <si>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</si>
  <si>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</si>
  <si>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</si>
  <si>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</si>
  <si>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</si>
  <si>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</si>
  <si>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</si>
  <si>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</si>
  <si>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</si>
  <si>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</si>
  <si>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</si>
  <si>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</si>
  <si>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</si>
  <si>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</si>
  <si>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</si>
  <si>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</si>
  <si>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</si>
  <si>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</si>
  <si>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</si>
  <si>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</si>
  <si>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</si>
  <si>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</si>
  <si>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</si>
  <si>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</si>
  <si>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</si>
  <si>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</si>
  <si>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</si>
  <si>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</si>
  <si>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</si>
  <si>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</si>
  <si>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</si>
  <si>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</si>
  <si>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</si>
  <si>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</si>
  <si>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</si>
  <si>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</si>
  <si>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</si>
  <si>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</si>
  <si>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</si>
  <si>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</si>
  <si>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</si>
  <si>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</si>
  <si>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</si>
  <si>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</si>
  <si>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</si>
  <si>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</si>
  <si>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</si>
  <si>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</si>
  <si>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</si>
  <si>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</si>
  <si>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</si>
  <si>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</si>
  <si>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</si>
  <si>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</si>
  <si>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</si>
  <si>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</si>
  <si>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</si>
  <si>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</si>
  <si>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</si>
  <si>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</si>
  <si>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</si>
  <si>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</si>
  <si>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</si>
  <si>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</si>
  <si>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</si>
  <si>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</si>
  <si>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</si>
  <si>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</si>
  <si>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</si>
  <si>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</si>
  <si>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</si>
  <si>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</si>
  <si>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</si>
  <si>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</si>
  <si>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</si>
  <si>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</si>
  <si>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</si>
  <si>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</si>
  <si>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</si>
  <si>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</si>
  <si>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</si>
  <si>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</si>
  <si>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</si>
  <si>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</si>
  <si>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</si>
  <si>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</si>
  <si>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</si>
  <si>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</si>
  <si>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</si>
  <si>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</si>
  <si>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</si>
  <si>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</si>
  <si>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</si>
  <si>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</si>
  <si>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</si>
  <si>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</si>
  <si>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</si>
  <si>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</si>
  <si>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</si>
  <si>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</si>
  <si>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</si>
  <si>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</si>
  <si>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</si>
  <si>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</si>
  <si>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</si>
  <si>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</si>
  <si>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</si>
  <si>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</si>
  <si>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</si>
  <si>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</si>
  <si>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</si>
  <si>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</si>
  <si>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</si>
  <si>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</si>
  <si>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</si>
  <si>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</si>
  <si>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</si>
  <si>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</si>
  <si>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</si>
  <si>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</si>
  <si>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</si>
  <si>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</si>
  <si>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</si>
  <si>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</si>
  <si>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</si>
  <si>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</si>
  <si>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</si>
  <si>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</si>
  <si>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</si>
  <si>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</si>
  <si>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</si>
  <si>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</si>
  <si>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</si>
  <si>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</si>
  <si>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</si>
  <si>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</si>
  <si>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</si>
  <si>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</si>
  <si>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</si>
  <si>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</si>
  <si>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</si>
  <si>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</si>
  <si>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</si>
  <si>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</si>
  <si>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</si>
  <si>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</si>
  <si>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</si>
  <si>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</si>
  <si>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</si>
  <si>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</si>
  <si>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</si>
  <si>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</si>
  <si>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</si>
  <si>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</si>
  <si>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</si>
  <si>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</si>
  <si>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</si>
  <si>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</si>
  <si>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</si>
  <si>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</si>
  <si>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</si>
  <si>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</si>
  <si>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</si>
  <si>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</si>
  <si>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</si>
  <si>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</si>
  <si>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</si>
  <si>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</si>
  <si>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</si>
  <si>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</si>
  <si>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</si>
  <si>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</si>
  <si>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</si>
  <si>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</si>
  <si>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</si>
  <si>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</si>
  <si>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</si>
  <si>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</si>
  <si>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</si>
  <si>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</si>
  <si>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</si>
  <si>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</si>
  <si>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</si>
  <si>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</si>
  <si>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</si>
  <si>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</si>
  <si>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</si>
  <si>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</si>
  <si>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</si>
  <si>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</si>
  <si>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</si>
  <si>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</si>
  <si>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</si>
  <si>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</si>
  <si>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</si>
  <si>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</si>
  <si>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</si>
  <si>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</si>
  <si>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</si>
  <si>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</si>
  <si>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</si>
  <si>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</si>
  <si>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</si>
  <si>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</si>
  <si>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</si>
  <si>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</si>
  <si>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</si>
  <si>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</si>
  <si>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</si>
  <si>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</si>
  <si>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</si>
  <si>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</si>
  <si>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</si>
  <si>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</si>
  <si>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</si>
  <si>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</si>
  <si>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</si>
  <si>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</si>
  <si>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</si>
  <si>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</si>
  <si>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</si>
  <si>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</si>
  <si>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</si>
  <si>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</si>
  <si>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</si>
  <si>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</si>
  <si>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</si>
  <si>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</si>
  <si>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</si>
  <si>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</si>
  <si>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</si>
  <si>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</si>
  <si>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</si>
  <si>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</si>
  <si>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</si>
  <si>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</si>
  <si>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</si>
  <si>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</si>
  <si>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</si>
  <si>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</si>
  <si>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</si>
  <si>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</si>
  <si>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</si>
  <si>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</si>
  <si>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</si>
  <si>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</si>
  <si>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</si>
  <si>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</si>
  <si>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</si>
  <si>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</si>
  <si>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</si>
  <si>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</si>
  <si>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</si>
  <si>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</si>
  <si>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</si>
  <si>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</si>
  <si>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</si>
  <si>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</si>
  <si>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</si>
  <si>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</si>
  <si>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</si>
  <si>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</si>
  <si>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</si>
  <si>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</si>
  <si>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</si>
  <si>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</si>
  <si>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</si>
  <si>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</si>
  <si>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</si>
  <si>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</si>
  <si>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</si>
  <si>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</si>
  <si>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</si>
  <si>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</si>
  <si>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</si>
  <si>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</si>
  <si>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</si>
  <si>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</si>
  <si>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</si>
  <si>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</si>
  <si>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</si>
  <si>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</si>
  <si>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</si>
  <si>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</si>
  <si>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</si>
  <si>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</si>
  <si>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</si>
  <si>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</si>
  <si>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</si>
  <si>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</si>
  <si>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</si>
  <si>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</si>
  <si>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</si>
  <si>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</si>
  <si>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</si>
  <si>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</si>
  <si>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</si>
  <si>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</si>
  <si>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</si>
  <si>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</si>
  <si>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</si>
  <si>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</si>
  <si>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</si>
  <si>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</si>
  <si>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</si>
  <si>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</si>
  <si>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</si>
  <si>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</si>
  <si>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</si>
  <si>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</si>
  <si>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</si>
  <si>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</si>
  <si>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</si>
  <si>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</si>
  <si>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</si>
  <si>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</si>
  <si>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</si>
  <si>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</si>
  <si>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</si>
  <si>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</si>
  <si>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</si>
  <si>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</si>
  <si>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</si>
  <si>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</si>
  <si>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</si>
  <si>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</si>
  <si>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</si>
  <si>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</si>
  <si>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</si>
  <si>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</si>
  <si>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</si>
  <si>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</si>
  <si>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</si>
  <si>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</si>
  <si>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</si>
  <si>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</si>
  <si>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</si>
  <si>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</si>
  <si>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</si>
  <si>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</si>
  <si>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</si>
  <si>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</si>
  <si>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</si>
  <si>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</si>
  <si>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</si>
  <si>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</si>
  <si>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</si>
  <si>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</si>
  <si>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</si>
  <si>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</si>
  <si>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</si>
  <si>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</si>
  <si>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</si>
  <si>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</si>
  <si>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</si>
  <si>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</si>
  <si>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</si>
  <si>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</si>
  <si>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</si>
  <si>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</si>
  <si>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</si>
  <si>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</si>
  <si>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</si>
  <si>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</si>
  <si>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</si>
  <si>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</si>
  <si>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</si>
  <si>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</si>
  <si>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</si>
  <si>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</si>
  <si>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</si>
  <si>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</si>
  <si>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</si>
  <si>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</si>
  <si>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</si>
  <si>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</si>
  <si>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</si>
  <si>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</si>
  <si>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</si>
  <si>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</si>
  <si>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</si>
  <si>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</si>
  <si>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</si>
  <si>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</si>
  <si>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</si>
  <si>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</si>
  <si>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</si>
  <si>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</si>
  <si>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</si>
  <si>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</si>
  <si>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</si>
  <si>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</si>
  <si>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</si>
  <si>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</si>
  <si>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</si>
  <si>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</si>
  <si>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</si>
  <si>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</si>
  <si>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</si>
  <si>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</si>
  <si>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</si>
  <si>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</si>
  <si>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</si>
  <si>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</si>
  <si>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</si>
  <si>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</si>
  <si>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</si>
  <si>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</si>
  <si>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</si>
  <si>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</si>
  <si>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</si>
  <si>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</si>
  <si>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</si>
  <si>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</si>
  <si>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</si>
  <si>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</si>
  <si>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</si>
  <si>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</si>
  <si>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</si>
  <si>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</si>
  <si>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</si>
  <si>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</si>
  <si>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</si>
  <si>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</si>
  <si>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</si>
  <si>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</si>
  <si>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</si>
  <si>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</si>
  <si>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</si>
  <si>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</si>
  <si>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</si>
  <si>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</si>
  <si>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</si>
  <si>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</si>
  <si>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</si>
  <si>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</si>
  <si>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</si>
  <si>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</si>
  <si>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</si>
  <si>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</si>
  <si>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</si>
  <si>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</si>
  <si>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</si>
  <si>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</si>
  <si>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</si>
  <si>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</si>
  <si>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</si>
  <si>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</si>
  <si>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</si>
  <si>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</si>
  <si>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</si>
  <si>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</si>
  <si>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</si>
  <si>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</si>
  <si>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</si>
  <si>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</si>
  <si>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</si>
  <si>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</si>
  <si>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</si>
  <si>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</si>
  <si>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</si>
  <si>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</si>
  <si>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</si>
  <si>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</si>
  <si>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</si>
  <si>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</si>
  <si>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</si>
  <si>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</si>
  <si>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</si>
  <si>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</si>
  <si>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</si>
  <si>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</si>
  <si>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</si>
  <si>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</si>
  <si>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</si>
  <si>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</si>
  <si>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</si>
  <si>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</si>
  <si>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</si>
  <si>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</si>
  <si>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</si>
  <si>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</si>
  <si>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</si>
  <si>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</si>
  <si>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</si>
  <si>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</si>
  <si>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</si>
  <si>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</si>
  <si>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</si>
  <si>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</si>
  <si>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</si>
  <si>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</si>
  <si>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</si>
  <si>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</si>
  <si>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</si>
  <si>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</si>
  <si>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</si>
  <si>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</si>
  <si>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</si>
  <si>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</si>
  <si>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</si>
  <si>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</si>
  <si>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</si>
  <si>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</si>
  <si>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</si>
  <si>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</si>
  <si>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</si>
  <si>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</si>
  <si>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</si>
  <si>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</si>
  <si>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</si>
  <si>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</si>
  <si>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</si>
  <si>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</si>
  <si>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</si>
  <si>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</si>
  <si>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</si>
  <si>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</si>
  <si>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</si>
  <si>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</si>
  <si>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</si>
  <si>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</si>
  <si>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</si>
  <si>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</si>
  <si>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</si>
  <si>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</si>
  <si>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</si>
  <si>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</si>
  <si>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</si>
  <si>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</si>
  <si>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</si>
  <si>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</si>
  <si>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</si>
  <si>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</si>
  <si>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</si>
  <si>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</si>
  <si>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</si>
  <si>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</si>
  <si>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</si>
  <si>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</si>
  <si>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</si>
  <si>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</si>
  <si>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</si>
  <si>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</si>
  <si>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</si>
  <si>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</si>
  <si>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</si>
  <si>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</si>
  <si>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</si>
  <si>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</si>
  <si>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</si>
  <si>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</si>
  <si>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</si>
  <si>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</si>
  <si>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</si>
  <si>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</si>
  <si>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</si>
  <si>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</si>
  <si>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</si>
  <si>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</si>
  <si>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</si>
  <si>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</si>
  <si>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</si>
  <si>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</si>
  <si>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</si>
  <si>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</si>
  <si>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</si>
  <si>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</si>
  <si>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</si>
  <si>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</si>
  <si>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</si>
  <si>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</si>
  <si>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</si>
  <si>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</si>
  <si>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</si>
  <si>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</si>
  <si>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</si>
  <si>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</si>
  <si>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</si>
  <si>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</si>
  <si>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</si>
  <si>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</si>
  <si>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</si>
  <si>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</si>
  <si>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</si>
  <si>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</si>
  <si>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</si>
  <si>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</si>
  <si>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</si>
  <si>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</si>
  <si>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</si>
  <si>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</si>
  <si>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</si>
  <si>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</si>
  <si>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</si>
  <si>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</si>
  <si>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</si>
  <si>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</si>
  <si>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</si>
  <si>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</si>
  <si>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</si>
  <si>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</si>
  <si>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</si>
  <si>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</si>
  <si>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</si>
  <si>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</si>
  <si>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</si>
  <si>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</si>
  <si>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</si>
  <si>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</si>
  <si>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</si>
  <si>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</si>
  <si>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</si>
  <si>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</si>
  <si>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</si>
  <si>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</si>
  <si>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</si>
  <si>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</si>
  <si>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</si>
  <si>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</si>
  <si>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</si>
  <si>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</si>
  <si>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</si>
  <si>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</si>
  <si>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</si>
  <si>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</si>
  <si>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</si>
  <si>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</si>
  <si>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</si>
  <si>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</si>
  <si>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</si>
  <si>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</si>
  <si>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</si>
  <si>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</si>
  <si>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</si>
  <si>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</si>
  <si>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</si>
  <si>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</si>
  <si>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</si>
  <si>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</si>
  <si>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</si>
  <si>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</si>
  <si>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</si>
  <si>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</si>
  <si>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</si>
  <si>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</si>
  <si>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</si>
  <si>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</si>
  <si>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</si>
  <si>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</si>
  <si>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</si>
  <si>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</si>
  <si>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</si>
  <si>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</si>
  <si>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</si>
  <si>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</si>
  <si>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</si>
  <si>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</si>
  <si>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</si>
  <si>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</si>
  <si>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</si>
  <si>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</si>
  <si>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</si>
  <si>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</si>
  <si>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</si>
  <si>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</si>
  <si>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</si>
  <si>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</si>
  <si>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</si>
  <si>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</si>
  <si>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</si>
  <si>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</si>
  <si>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</si>
  <si>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</si>
  <si>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</si>
  <si>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</si>
  <si>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</si>
  <si>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</si>
  <si>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</si>
  <si>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</si>
  <si>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</si>
  <si>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</si>
  <si>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</si>
  <si>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</si>
  <si>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</si>
  <si>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</si>
  <si>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</si>
  <si>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</si>
  <si>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</si>
  <si>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</si>
  <si>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</si>
  <si>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</si>
  <si>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</si>
  <si>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</si>
  <si>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</si>
  <si>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</si>
  <si>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</si>
  <si>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</si>
  <si>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</si>
  <si>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</si>
  <si>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</si>
  <si>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</si>
  <si>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</si>
  <si>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</si>
  <si>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</si>
  <si>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</si>
  <si>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</si>
  <si>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</si>
  <si>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</si>
  <si>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</si>
  <si>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</si>
  <si>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</si>
  <si>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</si>
  <si>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</si>
  <si>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</si>
  <si>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</si>
  <si>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</si>
  <si>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</si>
  <si>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</si>
  <si>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</si>
  <si>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</si>
  <si>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</si>
  <si>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</si>
  <si>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</si>
  <si>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</si>
  <si>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</si>
  <si>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</si>
  <si>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</si>
  <si>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</si>
  <si>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</si>
  <si>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</si>
  <si>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</si>
  <si>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</si>
  <si>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</si>
  <si>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</si>
  <si>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</si>
  <si>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</si>
  <si>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</si>
  <si>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</si>
  <si>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</si>
  <si>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</si>
  <si>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</si>
  <si>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</si>
  <si>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</si>
  <si>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</si>
  <si>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</si>
  <si>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</si>
  <si>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</si>
  <si>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</si>
  <si>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</si>
  <si>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</si>
  <si>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</si>
  <si>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</si>
  <si>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</si>
  <si>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</si>
  <si>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</si>
  <si>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</si>
  <si>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</si>
  <si>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</si>
  <si>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</si>
  <si>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</si>
  <si>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</si>
  <si>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</si>
  <si>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</si>
  <si>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</si>
  <si>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</si>
  <si>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</si>
  <si>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</si>
  <si>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</si>
  <si>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</si>
  <si>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</si>
  <si>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</si>
  <si>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</si>
  <si>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</si>
  <si>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</si>
  <si>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</si>
  <si>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</si>
  <si>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</si>
  <si>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</si>
  <si>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</si>
  <si>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</si>
  <si>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</si>
  <si>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</si>
  <si>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</si>
  <si>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</si>
  <si>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</si>
  <si>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</si>
  <si>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</si>
  <si>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</si>
  <si>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</si>
  <si>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</si>
  <si>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</si>
  <si>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</si>
  <si>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</si>
  <si>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</si>
  <si>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</si>
  <si>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</si>
  <si>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</si>
  <si>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</si>
  <si>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</si>
  <si>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</si>
  <si>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</si>
  <si>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</si>
  <si>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</si>
  <si>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</si>
  <si>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</si>
  <si>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</si>
  <si>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</si>
  <si>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</si>
  <si>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</si>
  <si>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</si>
  <si>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</si>
  <si>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</si>
  <si>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</si>
  <si>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</si>
  <si>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</si>
  <si>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</si>
  <si>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</si>
  <si>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</si>
  <si>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</si>
  <si>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</si>
  <si>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</si>
  <si>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</si>
  <si>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</si>
  <si>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</si>
  <si>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</si>
  <si>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</si>
  <si>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</si>
  <si>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</si>
  <si>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</si>
  <si>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</si>
  <si>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</si>
  <si>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</si>
  <si>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</si>
  <si>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</si>
  <si>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</si>
  <si>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</si>
  <si>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</si>
  <si>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</si>
  <si>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</si>
  <si>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</si>
  <si>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</si>
  <si>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</si>
  <si>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</si>
  <si>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</si>
  <si>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</si>
  <si>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</si>
  <si>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</si>
  <si>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</si>
  <si>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</si>
  <si>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</si>
  <si>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</si>
  <si>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</si>
  <si>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</si>
  <si>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</si>
  <si>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</si>
  <si>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</si>
  <si>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</si>
  <si>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</si>
  <si>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</si>
  <si>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</si>
  <si>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</si>
  <si>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</si>
  <si>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</si>
  <si>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</si>
  <si>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</si>
  <si>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</si>
  <si>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</si>
  <si>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</si>
  <si>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</si>
  <si>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</si>
  <si>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</si>
  <si>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</si>
  <si>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</si>
  <si>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</si>
  <si>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</si>
  <si>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</si>
  <si>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</si>
  <si>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</si>
  <si>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</si>
  <si>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</si>
  <si>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</si>
  <si>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</si>
  <si>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</si>
  <si>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</si>
  <si>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</si>
  <si>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</si>
  <si>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</si>
  <si>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</si>
  <si>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</si>
  <si>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</si>
  <si>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</si>
  <si>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</si>
  <si>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</si>
  <si>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</si>
  <si>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</si>
  <si>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</si>
  <si>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</si>
  <si>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</si>
  <si>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</si>
  <si>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</si>
  <si>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</si>
  <si>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</si>
  <si>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</si>
  <si>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</si>
  <si>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</si>
  <si>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</si>
  <si>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</si>
  <si>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</si>
  <si>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</si>
  <si>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</si>
  <si>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</si>
  <si>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</si>
  <si>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</si>
  <si>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</si>
  <si>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</si>
  <si>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</si>
  <si>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</si>
  <si>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</si>
  <si>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</si>
  <si>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</si>
  <si>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</si>
  <si>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</si>
  <si>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</si>
  <si>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</si>
  <si>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</si>
  <si>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</si>
  <si>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</si>
  <si>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</si>
  <si>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</si>
  <si>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</si>
  <si>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</si>
  <si>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</si>
  <si>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</si>
  <si>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</si>
  <si>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</si>
  <si>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</si>
  <si>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</si>
  <si>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</si>
  <si>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</si>
  <si>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</si>
  <si>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</si>
  <si>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</si>
  <si>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</si>
  <si>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</si>
  <si>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</si>
  <si>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</si>
  <si>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</si>
  <si>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</si>
  <si>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</si>
  <si>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</si>
  <si>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</si>
  <si>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</si>
  <si>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</si>
  <si>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</si>
  <si>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</si>
  <si>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</si>
  <si>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</si>
  <si>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</si>
  <si>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</si>
  <si>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</si>
  <si>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</si>
  <si>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</si>
  <si>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</si>
  <si>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</si>
  <si>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</si>
  <si>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</si>
  <si>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</si>
  <si>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</si>
  <si>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</si>
  <si>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</si>
  <si>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</si>
  <si>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</si>
  <si>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</si>
  <si>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</si>
  <si>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</si>
  <si>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</si>
  <si>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</si>
  <si>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</si>
  <si>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</si>
  <si>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</si>
  <si>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</si>
  <si>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</si>
  <si>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</si>
  <si>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</si>
  <si>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</si>
  <si>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</si>
  <si>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</si>
  <si>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</si>
  <si>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</si>
  <si>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</si>
  <si>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</si>
  <si>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</si>
  <si>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</si>
  <si>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</si>
  <si>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</si>
  <si>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</si>
  <si>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</si>
  <si>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</si>
  <si>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</si>
  <si>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</si>
  <si>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</si>
  <si>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</si>
  <si>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</si>
  <si>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</si>
  <si>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</si>
  <si>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</si>
  <si>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</si>
  <si>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</si>
  <si>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</si>
  <si>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</si>
  <si>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</si>
  <si>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</si>
  <si>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</si>
  <si>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</si>
  <si>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</si>
  <si>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</si>
  <si>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</si>
  <si>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</si>
  <si>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</si>
  <si>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</si>
  <si>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</si>
  <si>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</si>
  <si>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</si>
  <si>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</si>
  <si>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</si>
  <si>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</si>
  <si>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</si>
  <si>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</si>
  <si>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</si>
  <si>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</si>
  <si>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</si>
  <si>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</si>
  <si>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</si>
  <si>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</si>
  <si>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</si>
  <si>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</si>
  <si>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</si>
  <si>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</si>
  <si>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</si>
  <si>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</si>
  <si>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</si>
  <si>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</si>
  <si>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</si>
  <si>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</si>
  <si>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</si>
  <si>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</si>
  <si>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</si>
  <si>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</si>
  <si>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</si>
  <si>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</si>
  <si>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</si>
  <si>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</si>
  <si>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</si>
  <si>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</si>
  <si>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</si>
  <si>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</si>
  <si>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</si>
  <si>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</si>
  <si>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</si>
  <si>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</si>
  <si>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</si>
  <si>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</si>
  <si>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</si>
  <si>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</si>
  <si>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</si>
  <si>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</si>
  <si>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</si>
  <si>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</si>
  <si>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</si>
  <si>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</si>
  <si>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</si>
  <si>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</si>
  <si>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</si>
  <si>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</si>
  <si>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</si>
  <si>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</si>
  <si>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</si>
  <si>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</si>
  <si>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</si>
  <si>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</si>
  <si>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</si>
  <si>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</si>
  <si>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</si>
  <si>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</si>
  <si>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</si>
  <si>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</si>
  <si>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</si>
  <si>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</si>
  <si>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</si>
  <si>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</si>
  <si>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</si>
  <si>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</si>
  <si>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</si>
  <si>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</si>
  <si>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</si>
  <si>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</si>
  <si>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</si>
  <si>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</si>
  <si>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</si>
  <si>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</si>
  <si>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</si>
  <si>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</si>
  <si>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</si>
  <si>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</si>
  <si>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</si>
  <si>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</si>
  <si>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</si>
  <si>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</si>
  <si>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</si>
  <si>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</si>
  <si>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</si>
  <si>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</si>
  <si>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</si>
  <si>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</si>
  <si>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</si>
  <si>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</si>
  <si>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</si>
  <si>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</si>
  <si>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</si>
  <si>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</si>
  <si>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</si>
  <si>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</si>
  <si>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</si>
  <si>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</si>
  <si>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</si>
  <si>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</si>
  <si>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</si>
  <si>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</si>
  <si>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</si>
  <si>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</si>
  <si>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</si>
  <si>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</si>
  <si>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</si>
  <si>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</si>
  <si>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</si>
  <si>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</si>
  <si>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</si>
  <si>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</si>
  <si>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</si>
  <si>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</si>
  <si>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</si>
  <si>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</si>
  <si>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</si>
  <si>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</si>
  <si>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</si>
  <si>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</si>
  <si>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</si>
  <si>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</si>
  <si>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</si>
  <si>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</si>
  <si>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</si>
  <si>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</si>
  <si>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</si>
  <si>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</si>
  <si>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</si>
  <si>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</si>
  <si>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</si>
  <si>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</si>
  <si>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</si>
  <si>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</si>
  <si>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</si>
  <si>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</si>
  <si>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</si>
  <si>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</si>
  <si>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</si>
  <si>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</si>
  <si>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</si>
  <si>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</si>
  <si>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</si>
  <si>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</si>
  <si>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</si>
  <si>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</si>
  <si>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</si>
  <si>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</si>
  <si>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</si>
  <si>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</si>
  <si>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</si>
  <si>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</si>
  <si>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</si>
  <si>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</si>
  <si>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</si>
  <si>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</si>
  <si>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</si>
  <si>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</si>
  <si>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</si>
  <si>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</si>
  <si>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</si>
  <si>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</si>
  <si>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</si>
  <si>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</si>
  <si>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</si>
  <si>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</si>
  <si>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</si>
  <si>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</si>
  <si>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</si>
  <si>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</si>
  <si>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</si>
  <si>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</si>
  <si>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</si>
  <si>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</si>
  <si>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</si>
  <si>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</si>
  <si>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</si>
  <si>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</si>
  <si>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</si>
  <si>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</si>
  <si>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</si>
  <si>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</si>
  <si>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</si>
  <si>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</si>
  <si>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</si>
  <si>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</si>
  <si>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</si>
  <si>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</si>
  <si>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</si>
  <si>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</si>
  <si>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</si>
  <si>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</si>
  <si>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</si>
  <si>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</si>
  <si>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</si>
  <si>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</si>
  <si>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</si>
  <si>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</si>
  <si>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</si>
  <si>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</si>
  <si>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</si>
  <si>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</si>
  <si>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</si>
  <si>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</si>
  <si>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</si>
  <si>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</si>
  <si>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</si>
  <si>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</si>
  <si>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</si>
  <si>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</si>
  <si>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</si>
  <si>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</si>
  <si>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</si>
  <si>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</si>
  <si>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</si>
  <si>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</si>
  <si>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</si>
  <si>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</si>
  <si>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</si>
  <si>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</si>
  <si>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</si>
  <si>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</si>
  <si>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</si>
  <si>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</si>
  <si>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</si>
  <si>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</si>
  <si>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</si>
  <si>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</si>
  <si>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</si>
  <si>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</si>
  <si>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</si>
  <si>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</si>
  <si>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</si>
  <si>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</si>
  <si>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</si>
  <si>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</si>
  <si>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</si>
  <si>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</si>
  <si>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</si>
  <si>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</si>
  <si>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</si>
  <si>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</si>
  <si>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</si>
  <si>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</si>
  <si>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</si>
  <si>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</si>
  <si>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</si>
  <si>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</si>
  <si>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</si>
  <si>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</si>
  <si>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</si>
  <si>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</si>
  <si>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</si>
  <si>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</si>
  <si>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</si>
  <si>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</si>
  <si>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</si>
  <si>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</si>
  <si>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</si>
  <si>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</si>
  <si>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</si>
  <si>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</si>
  <si>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</si>
  <si>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</si>
  <si>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</si>
  <si>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</si>
  <si>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</si>
  <si>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</si>
  <si>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</si>
  <si>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</si>
  <si>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</si>
  <si>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</si>
  <si>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</si>
  <si>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</si>
  <si>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</si>
  <si>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</si>
  <si>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</si>
  <si>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</si>
  <si>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</si>
  <si>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</si>
  <si>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</si>
  <si>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</si>
  <si>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</si>
  <si>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</si>
  <si>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</si>
  <si>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</si>
  <si>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</si>
  <si>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</si>
  <si>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</si>
  <si>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</si>
  <si>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</si>
  <si>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</si>
  <si>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</si>
  <si>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</si>
  <si>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</si>
  <si>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</si>
  <si>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</si>
  <si>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</si>
  <si>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</si>
  <si>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</si>
  <si>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</si>
  <si>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</si>
  <si>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</si>
  <si>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</si>
  <si>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</si>
  <si>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</si>
  <si>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</si>
  <si>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</si>
  <si>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</si>
  <si>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</si>
  <si>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</si>
  <si>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</si>
  <si>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</si>
  <si>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</si>
  <si>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</si>
  <si>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</si>
  <si>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</si>
  <si>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</si>
  <si>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</si>
  <si>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</si>
  <si>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</si>
  <si>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</si>
  <si>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</si>
  <si>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</si>
  <si>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</si>
  <si>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</si>
  <si>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</si>
  <si>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</si>
  <si>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</si>
  <si>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</si>
  <si>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</si>
  <si>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</si>
  <si>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</si>
  <si>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</si>
  <si>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</si>
  <si>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</si>
  <si>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</si>
  <si>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</si>
  <si>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</si>
  <si>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</si>
  <si>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</si>
  <si>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</si>
  <si>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</si>
  <si>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</si>
  <si>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</si>
  <si>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</si>
  <si>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</si>
  <si>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</si>
  <si>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</si>
  <si>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</si>
  <si>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</si>
  <si>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</si>
  <si>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</si>
  <si>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</si>
  <si>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</si>
  <si>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</si>
  <si>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</si>
  <si>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</si>
  <si>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</si>
  <si>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</si>
  <si>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</si>
  <si>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</si>
  <si>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</si>
  <si>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</si>
  <si>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</si>
  <si>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</si>
  <si>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</si>
  <si>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</si>
  <si>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</si>
  <si>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</si>
  <si>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</si>
  <si>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</si>
  <si>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</si>
  <si>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</si>
  <si>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</si>
  <si>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</si>
  <si>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</si>
  <si>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</si>
  <si>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</si>
  <si>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</si>
  <si>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</si>
  <si>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</si>
  <si>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</si>
  <si>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</si>
  <si>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</si>
  <si>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</si>
  <si>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</si>
  <si>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</si>
  <si>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</si>
  <si>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</si>
  <si>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</si>
  <si>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</si>
  <si>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</si>
  <si>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</si>
  <si>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</si>
  <si>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</si>
  <si>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</si>
  <si>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</si>
  <si>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</si>
  <si>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</si>
  <si>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</si>
  <si>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</si>
  <si>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</si>
  <si>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</si>
  <si>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</si>
  <si>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</si>
  <si>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</si>
  <si>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</si>
  <si>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</si>
  <si>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</si>
  <si>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</si>
  <si>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</si>
  <si>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</si>
  <si>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</si>
  <si>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</si>
  <si>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</si>
  <si>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</si>
  <si>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</si>
  <si>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</si>
  <si>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</si>
  <si>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</si>
  <si>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</si>
  <si>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</si>
  <si>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</si>
  <si>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</si>
  <si>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</si>
  <si>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</si>
  <si>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</si>
  <si>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</si>
  <si>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</si>
  <si>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</si>
  <si>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</si>
  <si>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</si>
  <si>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</si>
  <si>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</si>
  <si>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</si>
  <si>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</si>
  <si>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</si>
  <si>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</si>
  <si>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</si>
  <si>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</si>
  <si>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</si>
  <si>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</si>
  <si>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</si>
  <si>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</si>
  <si>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</si>
  <si>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</si>
  <si>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</si>
  <si>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</si>
  <si>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</si>
  <si>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</si>
  <si>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</si>
  <si>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</si>
  <si>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</si>
  <si>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</si>
  <si>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</si>
  <si>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</si>
  <si>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</si>
  <si>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</si>
  <si>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</si>
  <si>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</si>
  <si>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</si>
  <si>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</si>
  <si>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</si>
  <si>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</si>
  <si>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</si>
  <si>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</si>
  <si>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</si>
  <si>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</si>
  <si>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</si>
  <si>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</si>
  <si>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</si>
  <si>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</si>
  <si>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</si>
  <si>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</si>
  <si>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</si>
  <si>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</si>
  <si>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</si>
  <si>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</si>
  <si>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</si>
  <si>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</si>
  <si>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</si>
  <si>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</si>
  <si>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</si>
  <si>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</si>
  <si>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</si>
  <si>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</si>
  <si>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</si>
  <si>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</si>
  <si>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</si>
  <si>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</si>
  <si>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</si>
  <si>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</si>
  <si>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</si>
  <si>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</si>
  <si>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</si>
  <si>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</si>
  <si>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</si>
  <si>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</si>
  <si>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</si>
  <si>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</si>
  <si>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</si>
  <si>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</si>
  <si>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</si>
  <si>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</si>
  <si>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</si>
  <si>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</si>
  <si>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</si>
  <si>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</si>
  <si>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</si>
  <si>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</si>
  <si>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</si>
  <si>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</si>
  <si>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</si>
  <si>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</si>
  <si>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</si>
  <si>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</si>
  <si>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</si>
  <si>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</si>
  <si>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</si>
  <si>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</si>
  <si>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</si>
  <si>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</si>
  <si>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</si>
  <si>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</si>
  <si>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</si>
  <si>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</si>
  <si>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</si>
  <si>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</si>
  <si>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</si>
  <si>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</si>
  <si>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</si>
  <si>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</si>
  <si>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</si>
  <si>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</si>
  <si>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</si>
  <si>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</si>
  <si>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</si>
  <si>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</si>
  <si>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</si>
  <si>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</si>
  <si>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</si>
  <si>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</si>
  <si>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</si>
  <si>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</si>
  <si>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</si>
  <si>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</si>
  <si>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</si>
  <si>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</si>
  <si>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</si>
  <si>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</si>
  <si>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</si>
  <si>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</si>
  <si>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</si>
  <si>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</si>
  <si>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</si>
  <si>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</si>
  <si>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</si>
  <si>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</si>
  <si>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</si>
  <si>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</si>
  <si>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</si>
  <si>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</si>
  <si>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</si>
  <si>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</si>
  <si>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</si>
  <si>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</si>
  <si>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</si>
  <si>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</si>
  <si>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</si>
  <si>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</si>
  <si>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</si>
  <si>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</si>
  <si>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</si>
  <si>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</si>
  <si>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</si>
  <si>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</si>
  <si>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</si>
  <si>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</si>
  <si>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</si>
  <si>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</si>
  <si>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</si>
  <si>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</si>
  <si>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</si>
  <si>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</si>
  <si>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</si>
  <si>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</si>
  <si>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</si>
  <si>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</si>
  <si>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</si>
  <si>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</si>
  <si>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</si>
  <si>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</si>
  <si>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</si>
  <si>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</si>
  <si>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</si>
  <si>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</si>
  <si>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</si>
  <si>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</si>
  <si>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</si>
  <si>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</si>
  <si>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</si>
  <si>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</si>
  <si>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</si>
  <si>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</si>
  <si>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</si>
  <si>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</si>
  <si>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</si>
  <si>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</si>
  <si>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</si>
  <si>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</si>
  <si>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</si>
  <si>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</si>
  <si>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</si>
  <si>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</si>
  <si>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</si>
  <si>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</si>
  <si>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</si>
  <si>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</si>
  <si>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</si>
  <si>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</si>
  <si>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</si>
  <si>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</si>
  <si>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</si>
  <si>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</si>
  <si>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</si>
  <si>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</si>
  <si>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</si>
  <si>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</si>
  <si>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</si>
  <si>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</si>
  <si>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</si>
  <si>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</si>
  <si>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</si>
  <si>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</si>
  <si>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</si>
  <si>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</si>
  <si>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</si>
  <si>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</si>
  <si>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</si>
  <si>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</si>
  <si>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</si>
  <si>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</si>
  <si>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</si>
  <si>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</si>
  <si>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</si>
  <si>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</si>
  <si>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</si>
  <si>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</si>
  <si>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</si>
  <si>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</si>
  <si>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</si>
  <si>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</si>
  <si>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</si>
  <si>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</si>
  <si>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</si>
  <si>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</si>
  <si>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</si>
  <si>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</si>
  <si>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</si>
  <si>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</si>
  <si>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</si>
  <si>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</si>
  <si>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</si>
  <si>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</si>
  <si>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</si>
  <si>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</si>
  <si>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</si>
  <si>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</si>
  <si>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</si>
  <si>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</si>
  <si>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</si>
  <si>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</si>
  <si>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</si>
  <si>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</si>
  <si>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</si>
  <si>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</si>
  <si>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</si>
  <si>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</si>
  <si>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</si>
  <si>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</si>
  <si>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</si>
  <si>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</si>
  <si>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</si>
  <si>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</si>
  <si>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</si>
  <si>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</si>
  <si>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</si>
  <si>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</si>
  <si>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</si>
  <si>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</si>
  <si>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</si>
  <si>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</si>
  <si>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</si>
  <si>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</si>
  <si>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</si>
  <si>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</si>
  <si>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</si>
  <si>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</si>
  <si>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</si>
  <si>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</si>
  <si>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</si>
  <si>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</si>
  <si>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</si>
  <si>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</si>
  <si>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</si>
  <si>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</si>
  <si>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</si>
  <si>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</si>
  <si>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</si>
  <si>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</si>
  <si>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</si>
  <si>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</si>
  <si>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</si>
  <si>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</si>
  <si>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</si>
  <si>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</si>
  <si>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</si>
  <si>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</si>
  <si>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</si>
  <si>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</si>
  <si>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</si>
  <si>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</si>
  <si>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</si>
  <si>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</si>
  <si>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</si>
  <si>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</si>
  <si>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</si>
  <si>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</si>
  <si>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</si>
  <si>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</si>
  <si>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</si>
  <si>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</si>
  <si>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</si>
  <si>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</si>
  <si>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</si>
  <si>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</si>
  <si>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</si>
  <si>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</si>
  <si>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</si>
  <si>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</si>
  <si>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</si>
  <si>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</si>
  <si>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</si>
  <si>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</si>
  <si>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</si>
  <si>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</si>
  <si>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</si>
  <si>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</si>
  <si>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</si>
  <si>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</si>
  <si>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</si>
  <si>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</si>
  <si>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</si>
  <si>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</si>
  <si>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</si>
  <si>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</si>
  <si>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</si>
  <si>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</si>
  <si>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</si>
  <si>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</si>
  <si>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</si>
  <si>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</si>
  <si>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</si>
  <si>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</si>
  <si>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</si>
  <si>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</si>
  <si>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</si>
  <si>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</si>
  <si>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</si>
  <si>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</si>
  <si>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</si>
  <si>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</si>
  <si>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</si>
  <si>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</si>
  <si>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</si>
  <si>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</si>
  <si>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</si>
  <si>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</si>
  <si>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</si>
  <si>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</si>
  <si>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</si>
  <si>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</si>
  <si>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</si>
  <si>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</si>
  <si>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</si>
  <si>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</si>
  <si>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</si>
  <si>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</si>
  <si>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</si>
  <si>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</si>
  <si>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</si>
  <si>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</si>
  <si>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</si>
  <si>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</si>
  <si>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</si>
  <si>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</si>
  <si>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</si>
  <si>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</si>
  <si>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</si>
  <si>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</si>
  <si>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</si>
  <si>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</si>
  <si>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</si>
  <si>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</si>
  <si>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</si>
  <si>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</si>
  <si>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</si>
  <si>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</si>
  <si>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</si>
  <si>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</si>
  <si>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</si>
  <si>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</si>
  <si>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</si>
  <si>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</si>
  <si>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</si>
  <si>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</si>
  <si>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</si>
  <si>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</si>
  <si>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</si>
  <si>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</si>
  <si>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</si>
  <si>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</si>
  <si>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</si>
  <si>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</si>
  <si>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</si>
  <si>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</si>
  <si>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</si>
  <si>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</si>
  <si>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</si>
  <si>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</si>
  <si>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</si>
  <si>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</si>
  <si>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</si>
  <si>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</si>
  <si>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</si>
  <si>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</si>
  <si>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</si>
  <si>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</si>
  <si>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</si>
  <si>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</si>
  <si>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</si>
  <si>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</si>
  <si>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</si>
  <si>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</si>
  <si>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</si>
  <si>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</si>
  <si>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</si>
  <si>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</si>
  <si>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</si>
  <si>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</si>
  <si>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</si>
  <si>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</si>
  <si>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</si>
  <si>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</si>
  <si>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</si>
  <si>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</si>
  <si>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</si>
  <si>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</si>
  <si>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</si>
  <si>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</si>
  <si>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</si>
  <si>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</si>
  <si>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</si>
  <si>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</si>
  <si>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</si>
  <si>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</si>
  <si>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</si>
  <si>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</si>
  <si>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</si>
  <si>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</si>
  <si>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</si>
  <si>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</si>
  <si>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</si>
  <si>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</si>
  <si>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</si>
  <si>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</si>
  <si>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</si>
  <si>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</si>
  <si>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</si>
  <si>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</si>
  <si>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</si>
  <si>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</si>
  <si>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</si>
  <si>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</si>
  <si>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</si>
  <si>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</si>
  <si>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</si>
  <si>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</si>
  <si>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</si>
  <si>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</si>
  <si>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</si>
  <si>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</si>
  <si>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</si>
  <si>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</si>
  <si>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</si>
  <si>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</si>
  <si>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</si>
  <si>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</si>
  <si>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</si>
  <si>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</si>
  <si>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</si>
  <si>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</si>
  <si>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</si>
  <si>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</si>
  <si>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</si>
  <si>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</si>
  <si>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</si>
  <si>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</si>
  <si>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</si>
  <si>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</si>
  <si>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</si>
  <si>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</si>
  <si>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</si>
  <si>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</si>
  <si>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</si>
  <si>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</si>
  <si>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</si>
  <si>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</si>
  <si>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</si>
  <si>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</si>
  <si>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</si>
  <si>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</si>
  <si>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</si>
  <si>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</si>
  <si>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</si>
  <si>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</si>
  <si>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</si>
  <si>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</si>
  <si>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</si>
  <si>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</si>
  <si>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</si>
  <si>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</si>
  <si>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</si>
  <si>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</si>
  <si>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</si>
  <si>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</si>
  <si>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</si>
  <si>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</si>
  <si>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</si>
  <si>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</si>
  <si>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</si>
  <si>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</si>
  <si>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</si>
  <si>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</si>
  <si>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</si>
  <si>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</si>
  <si>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</si>
  <si>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</si>
  <si>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</si>
  <si>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</si>
  <si>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</si>
  <si>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</si>
  <si>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</si>
  <si>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</si>
  <si>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</si>
  <si>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</si>
  <si>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</si>
  <si>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</si>
  <si>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</si>
  <si>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</si>
  <si>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</si>
  <si>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</si>
  <si>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</si>
  <si>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</si>
  <si>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</si>
  <si>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</si>
  <si>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</si>
  <si>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</si>
  <si>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</si>
  <si>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</si>
  <si>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</si>
  <si>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</si>
  <si>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</si>
  <si>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</si>
  <si>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</si>
  <si>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</si>
  <si>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</si>
  <si>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</si>
  <si>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</si>
  <si>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</si>
  <si>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</si>
  <si>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</si>
  <si>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</si>
  <si>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</si>
  <si>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</si>
  <si>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</si>
  <si>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</si>
  <si>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</si>
  <si>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</si>
  <si>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</si>
  <si>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</si>
  <si>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</si>
  <si>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</si>
  <si>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</si>
  <si>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</si>
  <si>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</si>
  <si>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</si>
  <si>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</si>
  <si>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</si>
  <si>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</si>
  <si>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</si>
  <si>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</si>
  <si>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</si>
  <si>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</si>
  <si>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</si>
  <si>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</si>
  <si>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</si>
  <si>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</si>
  <si>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</si>
  <si>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</si>
  <si>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</si>
  <si>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</si>
  <si>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</si>
  <si>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</si>
  <si>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</si>
  <si>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</si>
  <si>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</si>
  <si>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</si>
  <si>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</si>
  <si>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</si>
  <si>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</si>
  <si>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</si>
  <si>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</si>
  <si>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</si>
  <si>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</si>
  <si>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</si>
  <si>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</si>
  <si>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</si>
  <si>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</si>
  <si>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</si>
  <si>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</si>
  <si>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</si>
  <si>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</si>
  <si>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</si>
  <si>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</si>
  <si>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</si>
  <si>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</si>
  <si>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</si>
  <si>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</si>
  <si>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</si>
  <si>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</si>
  <si>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</si>
  <si>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</si>
  <si>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</si>
  <si>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</si>
  <si>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</si>
  <si>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</si>
  <si>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</si>
  <si>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</si>
  <si>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</si>
  <si>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</si>
  <si>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</si>
  <si>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</si>
  <si>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</si>
  <si>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</si>
  <si>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</si>
  <si>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</si>
  <si>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</si>
  <si>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</si>
  <si>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</si>
  <si>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</si>
  <si>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</si>
  <si>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</si>
  <si>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</si>
  <si>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</si>
  <si>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</si>
  <si>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</si>
  <si>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</si>
  <si>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</si>
  <si>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</si>
  <si>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</si>
  <si>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</si>
  <si>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</si>
  <si>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</si>
  <si>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</si>
  <si>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</si>
  <si>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</si>
  <si>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</si>
  <si>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</si>
  <si>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</si>
  <si>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</si>
  <si>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</si>
  <si>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</si>
  <si>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</si>
  <si>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</si>
  <si>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</si>
  <si>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</si>
  <si>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</si>
  <si>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</si>
  <si>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</si>
  <si>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</si>
  <si>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</si>
  <si>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</si>
  <si>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</si>
  <si>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</si>
  <si>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</si>
  <si>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</si>
  <si>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</si>
  <si>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</si>
  <si>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</si>
  <si>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</si>
  <si>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</si>
  <si>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</si>
  <si>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</si>
  <si>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</si>
  <si>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</si>
  <si>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</si>
  <si>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</si>
  <si>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</si>
  <si>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</si>
  <si>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</si>
  <si>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</si>
  <si>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</si>
  <si>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</si>
  <si>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</si>
  <si>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</si>
  <si>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</si>
  <si>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</si>
  <si>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</si>
  <si>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</si>
  <si>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</si>
  <si>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</si>
  <si>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</si>
  <si>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</si>
  <si>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</si>
  <si>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</si>
  <si>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</si>
  <si>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</si>
  <si>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</si>
  <si>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</si>
  <si>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</si>
  <si>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</si>
  <si>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</si>
  <si>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</si>
  <si>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</si>
  <si>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</si>
  <si>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</si>
  <si>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</si>
  <si>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</si>
  <si>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</si>
  <si>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</si>
  <si>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</si>
  <si>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</si>
  <si>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</si>
  <si>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</si>
  <si>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</si>
  <si>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</si>
  <si>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</si>
  <si>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</si>
  <si>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</si>
  <si>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</si>
  <si>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</si>
  <si>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</si>
  <si>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</si>
  <si>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</si>
  <si>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</si>
  <si>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</si>
  <si>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</si>
  <si>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</si>
  <si>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</si>
  <si>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</si>
  <si>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</si>
  <si>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</si>
  <si>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</si>
  <si>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</si>
  <si>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</si>
  <si>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</si>
  <si>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</si>
  <si>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</si>
  <si>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</si>
  <si>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</si>
  <si>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</si>
  <si>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</si>
  <si>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</si>
  <si>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</si>
  <si>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</si>
  <si>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</si>
  <si>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</si>
  <si>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</si>
  <si>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</si>
  <si>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</si>
  <si>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</si>
  <si>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</si>
  <si>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</si>
  <si>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</si>
  <si>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</si>
  <si>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</si>
  <si>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</si>
  <si>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</si>
  <si>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</si>
  <si>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</si>
  <si>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</si>
  <si>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</si>
  <si>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</si>
  <si>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</si>
  <si>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</si>
  <si>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</si>
  <si>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</si>
  <si>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</si>
  <si>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</si>
  <si>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</si>
  <si>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</si>
  <si>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</si>
  <si>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</si>
  <si>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</si>
  <si>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</si>
  <si>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</si>
  <si>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</si>
  <si>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</si>
  <si>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</si>
  <si>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</si>
  <si>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</si>
  <si>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</si>
  <si>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</si>
  <si>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</si>
  <si>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</si>
  <si>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</si>
  <si>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</si>
  <si>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</si>
  <si>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</si>
  <si>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</si>
  <si>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</si>
  <si>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</si>
  <si>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</si>
  <si>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</si>
  <si>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</si>
  <si>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</si>
  <si>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</si>
  <si>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</si>
  <si>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</si>
  <si>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</si>
  <si>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</si>
  <si>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</si>
  <si>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</si>
  <si>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</si>
  <si>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</si>
  <si>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</si>
  <si>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</si>
  <si>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</si>
  <si>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</si>
  <si>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</si>
  <si>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</si>
  <si>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</si>
  <si>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</si>
  <si>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</si>
  <si>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</si>
  <si>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</si>
  <si>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</si>
  <si>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</si>
  <si>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</si>
  <si>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</si>
  <si>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</si>
  <si>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</si>
  <si>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</si>
  <si>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</si>
  <si>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</si>
  <si>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</si>
  <si>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</si>
  <si>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</si>
  <si>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</si>
  <si>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</si>
  <si>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</si>
  <si>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</si>
  <si>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</si>
  <si>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</si>
  <si>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</si>
  <si>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</si>
  <si>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</si>
  <si>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</si>
  <si>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</si>
  <si>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</si>
  <si>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</si>
  <si>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</si>
  <si>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</si>
  <si>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</si>
  <si>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</si>
  <si>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</si>
  <si>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</si>
  <si>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</si>
  <si>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</si>
  <si>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</si>
  <si>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</si>
  <si>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</si>
  <si>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</si>
  <si>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</si>
  <si>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</si>
  <si>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</si>
  <si>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</si>
  <si>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</si>
  <si>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</si>
  <si>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</si>
  <si>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</si>
  <si>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</si>
  <si>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</si>
  <si>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</si>
  <si>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</si>
  <si>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</si>
  <si>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</si>
  <si>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</si>
  <si>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</si>
  <si>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</si>
  <si>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</si>
  <si>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</si>
  <si>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</si>
  <si>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</si>
  <si>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</si>
  <si>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</si>
  <si>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</si>
  <si>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</si>
  <si>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</si>
  <si>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</si>
  <si>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</si>
  <si>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</si>
  <si>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</si>
  <si>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</si>
  <si>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</si>
  <si>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</si>
  <si>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</si>
  <si>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</si>
  <si>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</si>
  <si>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</si>
  <si>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</si>
  <si>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</si>
  <si>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</si>
  <si>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</si>
  <si>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</si>
  <si>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</si>
  <si>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</si>
  <si>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</si>
  <si>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</si>
  <si>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</si>
  <si>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</si>
  <si>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</si>
  <si>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</si>
  <si>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</si>
  <si>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</si>
  <si>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</si>
  <si>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</si>
  <si>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</si>
  <si>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</si>
  <si>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</si>
  <si>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</si>
  <si>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</si>
  <si>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</si>
  <si>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</si>
  <si>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</si>
  <si>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</si>
  <si>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</si>
  <si>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</si>
  <si>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</si>
  <si>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</si>
  <si>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</si>
  <si>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</si>
  <si>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</si>
  <si>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</si>
  <si>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</si>
  <si>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</si>
  <si>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</si>
  <si>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</si>
  <si>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</si>
  <si>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</si>
  <si>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</si>
  <si>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</si>
  <si>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</si>
  <si>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</si>
  <si>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</si>
  <si>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</si>
  <si>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</si>
  <si>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</si>
  <si>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</si>
  <si>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</si>
  <si>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</si>
  <si>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</si>
  <si>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</si>
  <si>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</si>
  <si>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</si>
  <si>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</si>
  <si>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</si>
  <si>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</si>
  <si>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</si>
  <si>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</si>
  <si>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</si>
  <si>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</si>
  <si>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</si>
  <si>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</si>
  <si>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</si>
  <si>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</si>
  <si>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</si>
  <si>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</si>
  <si>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</si>
  <si>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</si>
  <si>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</si>
  <si>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</si>
  <si>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</si>
  <si>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</si>
  <si>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</si>
  <si>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</si>
  <si>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</si>
  <si>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</si>
  <si>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</si>
  <si>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</si>
  <si>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</si>
  <si>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</si>
  <si>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</si>
  <si>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</si>
  <si>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</si>
  <si>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</si>
  <si>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</si>
  <si>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</si>
  <si>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</si>
  <si>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</si>
  <si>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</si>
  <si>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</si>
  <si>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</si>
  <si>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</si>
  <si>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</si>
  <si>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</si>
  <si>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</si>
  <si>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</si>
  <si>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</si>
  <si>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</si>
  <si>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</si>
  <si>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</si>
  <si>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</si>
  <si>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</si>
  <si>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</si>
  <si>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</si>
  <si>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</si>
  <si>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</si>
  <si>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</si>
  <si>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</si>
  <si>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</si>
  <si>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</si>
  <si>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</si>
  <si>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</si>
  <si>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</si>
  <si>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</si>
  <si>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</si>
  <si>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</si>
  <si>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</si>
  <si>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</si>
  <si>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</si>
  <si>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</si>
  <si>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</si>
  <si>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</si>
  <si>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</si>
  <si>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</si>
  <si>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</si>
  <si>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</si>
  <si>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</si>
  <si>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</si>
  <si>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</si>
  <si>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</si>
  <si>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</si>
  <si>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</si>
  <si>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</si>
  <si>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</si>
  <si>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</si>
  <si>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</si>
  <si>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</si>
  <si>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</si>
  <si>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</si>
  <si>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</si>
  <si>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</si>
  <si>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</si>
  <si>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</si>
  <si>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</si>
  <si>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</si>
  <si>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</si>
  <si>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</si>
  <si>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</si>
  <si>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</si>
  <si>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</si>
  <si>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</si>
  <si>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</si>
  <si>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</si>
  <si>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</si>
  <si>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</si>
  <si>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</si>
  <si>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</si>
  <si>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</si>
  <si>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</si>
  <si>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</si>
  <si>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</si>
  <si>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</si>
  <si>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</si>
  <si>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</si>
  <si>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</si>
  <si>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</si>
  <si>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</si>
  <si>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</si>
  <si>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</si>
  <si>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</si>
  <si>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</si>
  <si>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</si>
  <si>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</si>
  <si>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</si>
  <si>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</si>
  <si>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</si>
  <si>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</si>
  <si>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</si>
  <si>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</si>
  <si>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</si>
  <si>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</si>
  <si>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</si>
  <si>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</si>
  <si>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</si>
  <si>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</si>
  <si>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</si>
  <si>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</si>
  <si>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</si>
  <si>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</si>
  <si>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</si>
  <si>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</si>
  <si>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</si>
  <si>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</si>
  <si>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</si>
  <si>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</si>
  <si>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</si>
  <si>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</si>
  <si>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</si>
  <si>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</si>
  <si>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</si>
  <si>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</si>
  <si>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</si>
  <si>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</si>
  <si>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</si>
  <si>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</si>
  <si>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</si>
  <si>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</si>
  <si>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</si>
  <si>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</si>
  <si>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</si>
  <si>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</si>
  <si>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</si>
  <si>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</si>
  <si>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</si>
  <si>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</si>
  <si>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</si>
  <si>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</si>
  <si>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</si>
  <si>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</si>
  <si>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</si>
  <si>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</si>
  <si>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</si>
  <si>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</si>
  <si>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</si>
  <si>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</si>
  <si>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</si>
  <si>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</si>
  <si>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</si>
  <si>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</si>
  <si>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</si>
  <si>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</si>
  <si>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</si>
  <si>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</si>
  <si>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</si>
  <si>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</si>
  <si>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</si>
  <si>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</si>
  <si>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</si>
  <si>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</si>
  <si>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</si>
  <si>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</si>
  <si>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</si>
  <si>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</si>
  <si>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</si>
  <si>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</si>
  <si>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</si>
  <si>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</si>
  <si>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</si>
  <si>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</si>
  <si>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</si>
  <si>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</si>
  <si>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</si>
  <si>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</si>
  <si>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</si>
  <si>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</si>
  <si>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</si>
  <si>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</si>
  <si>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</si>
  <si>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</si>
  <si>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</si>
  <si>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</si>
  <si>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</si>
  <si>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</si>
  <si>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</si>
  <si>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</si>
  <si>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</si>
  <si>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</si>
  <si>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</si>
  <si>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</si>
  <si>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</si>
  <si>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</si>
  <si>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</si>
  <si>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</si>
  <si>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</si>
  <si>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</si>
  <si>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</si>
  <si>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</si>
  <si>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</si>
  <si>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</si>
  <si>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</si>
  <si>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</si>
  <si>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</si>
  <si>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</si>
  <si>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</si>
  <si>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</si>
  <si>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</si>
  <si>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</si>
  <si>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</si>
  <si>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</si>
  <si>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</si>
  <si>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</si>
  <si>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</si>
  <si>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</si>
  <si>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</si>
  <si>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</si>
  <si>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</si>
  <si>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</si>
  <si>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</si>
  <si>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</si>
  <si>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</si>
  <si>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</si>
  <si>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</si>
  <si>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</si>
  <si>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</si>
  <si>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</si>
  <si>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</si>
  <si>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</si>
  <si>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</si>
  <si>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</si>
  <si>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</si>
  <si>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</si>
  <si>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</si>
  <si>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</si>
  <si>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</si>
  <si>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</si>
  <si>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</si>
  <si>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</si>
  <si>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</si>
  <si>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</si>
  <si>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</si>
  <si>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</si>
  <si>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</si>
  <si>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</si>
  <si>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</si>
  <si>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</si>
  <si>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</si>
  <si>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</si>
  <si>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</si>
  <si>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</si>
  <si>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</si>
  <si>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</si>
  <si>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</si>
  <si>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</si>
  <si>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</si>
  <si>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</si>
  <si>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</si>
  <si>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</si>
  <si>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</si>
  <si>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</si>
  <si>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</si>
  <si>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</si>
  <si>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</si>
  <si>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</si>
  <si>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</si>
  <si>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</si>
  <si>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</si>
  <si>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</si>
  <si>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</si>
  <si>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</si>
  <si>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</si>
  <si>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</si>
  <si>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</si>
  <si>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</si>
  <si>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</si>
  <si>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</si>
  <si>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</si>
  <si>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</si>
  <si>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</si>
  <si>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</si>
  <si>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</si>
  <si>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</si>
  <si>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</si>
  <si>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</si>
  <si>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</si>
  <si>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</si>
  <si>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</si>
  <si>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</si>
  <si>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</si>
  <si>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</si>
  <si>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</si>
  <si>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</si>
  <si>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</si>
  <si>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</si>
  <si>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</si>
  <si>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</si>
  <si>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</si>
  <si>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</si>
  <si>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</si>
  <si>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</si>
  <si>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</si>
  <si>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</si>
  <si>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</si>
  <si>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</si>
  <si>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</si>
  <si>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</si>
  <si>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</si>
  <si>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</si>
  <si>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</si>
  <si>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</si>
  <si>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</si>
  <si>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</si>
  <si>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</si>
  <si>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</si>
  <si>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</si>
  <si>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</si>
  <si>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</si>
  <si>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</si>
  <si>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</si>
  <si>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</si>
  <si>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</si>
  <si>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</si>
  <si>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</si>
  <si>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</si>
  <si>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</si>
  <si>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</si>
  <si>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</si>
  <si>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</si>
  <si>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</si>
  <si>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</si>
  <si>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</si>
  <si>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</si>
  <si>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</si>
  <si>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</si>
  <si>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</si>
  <si>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</si>
  <si>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</si>
  <si>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</si>
  <si>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</si>
  <si>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</si>
  <si>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</si>
  <si>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</si>
  <si>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</si>
  <si>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</si>
  <si>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</si>
  <si>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</si>
  <si>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</si>
  <si>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</si>
  <si>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</si>
  <si>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</si>
  <si>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</si>
  <si>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</si>
  <si>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</si>
  <si>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</si>
  <si>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</si>
  <si>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</si>
  <si>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</si>
  <si>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</si>
  <si>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</si>
  <si>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</si>
  <si>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</si>
  <si>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</si>
  <si>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</si>
  <si>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</si>
  <si>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</si>
  <si>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</si>
  <si>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</si>
  <si>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</si>
  <si>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</si>
  <si>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</si>
  <si>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</si>
  <si>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</si>
  <si>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</si>
  <si>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</si>
  <si>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</si>
  <si>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</si>
  <si>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</si>
  <si>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</si>
  <si>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</si>
  <si>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</si>
  <si>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</si>
  <si>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</si>
  <si>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</si>
  <si>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</si>
  <si>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</si>
  <si>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</si>
  <si>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</si>
  <si>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</si>
  <si>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</si>
  <si>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</si>
  <si>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</si>
  <si>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</si>
  <si>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</si>
  <si>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</si>
  <si>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</si>
  <si>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</si>
  <si>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</si>
  <si>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</si>
  <si>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</si>
  <si>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</si>
  <si>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</si>
  <si>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</si>
  <si>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</si>
  <si>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</si>
  <si>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</si>
  <si>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</si>
  <si>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</si>
  <si>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</si>
  <si>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</si>
  <si>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</si>
  <si>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</si>
  <si>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</si>
  <si>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</si>
  <si>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</si>
  <si>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</si>
  <si>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</si>
  <si>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</si>
  <si>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</si>
  <si>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</si>
  <si>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</si>
  <si>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</si>
  <si>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</si>
  <si>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</si>
  <si>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</si>
  <si>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</si>
  <si>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</si>
  <si>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</si>
  <si>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</si>
  <si>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</si>
  <si>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</si>
  <si>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</si>
  <si>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</si>
  <si>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</si>
  <si>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</si>
  <si>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</si>
  <si>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</si>
  <si>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</si>
  <si>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</si>
  <si>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</si>
  <si>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</si>
  <si>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</si>
  <si>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</si>
  <si>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</si>
  <si>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</si>
  <si>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</si>
  <si>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</si>
  <si>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</si>
  <si>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</si>
  <si>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</si>
  <si>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</si>
  <si>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</si>
  <si>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</si>
  <si>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</si>
  <si>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</si>
  <si>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</si>
  <si>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</si>
  <si>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</si>
  <si>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</si>
  <si>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</si>
  <si>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</si>
  <si>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</si>
  <si>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</si>
  <si>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</si>
  <si>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</si>
  <si>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</si>
  <si>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</si>
  <si>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</si>
  <si>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</si>
  <si>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</si>
  <si>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</si>
  <si>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</si>
  <si>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</si>
  <si>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</si>
  <si>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</si>
  <si>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</si>
  <si>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</si>
  <si>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</si>
  <si>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</si>
  <si>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</si>
  <si>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</si>
  <si>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</si>
  <si>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</si>
  <si>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</si>
  <si>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</si>
  <si>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</si>
  <si>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</si>
  <si>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</si>
  <si>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</si>
  <si>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</si>
  <si>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</si>
  <si>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</si>
  <si>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</si>
  <si>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</si>
  <si>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</si>
  <si>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</si>
  <si>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</si>
  <si>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</si>
  <si>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</si>
  <si>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</si>
  <si>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</si>
  <si>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</si>
  <si>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</si>
  <si>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</si>
  <si>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</si>
  <si>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</si>
  <si>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</si>
  <si>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</si>
  <si>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</si>
  <si>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</si>
  <si>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</si>
  <si>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</si>
  <si>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</si>
  <si>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</si>
  <si>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</si>
  <si>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</si>
  <si>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</si>
  <si>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</si>
  <si>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</si>
  <si>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</si>
  <si>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</si>
  <si>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</si>
  <si>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</si>
  <si>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</si>
  <si>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</si>
  <si>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</si>
  <si>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</si>
  <si>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</si>
  <si>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</si>
  <si>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</si>
  <si>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</si>
  <si>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</si>
  <si>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</si>
  <si>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</si>
  <si>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</si>
  <si>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</si>
  <si>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</si>
  <si>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</si>
  <si>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</si>
  <si>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</si>
  <si>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</si>
  <si>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</si>
  <si>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</si>
  <si>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</si>
  <si>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</si>
  <si>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</si>
  <si>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</si>
  <si>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</si>
  <si>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</si>
  <si>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</si>
  <si>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</si>
  <si>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</si>
  <si>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</si>
  <si>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</si>
  <si>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</si>
  <si>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</si>
  <si>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</si>
  <si>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</si>
  <si>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</si>
  <si>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</si>
  <si>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</si>
  <si>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</si>
  <si>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</si>
  <si>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</si>
  <si>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</si>
  <si>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</si>
  <si>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</si>
  <si>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</si>
  <si>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</si>
  <si>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</si>
  <si>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</si>
  <si>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</si>
  <si>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</si>
  <si>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</si>
  <si>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</si>
  <si>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</si>
  <si>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</si>
  <si>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</si>
  <si>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</si>
  <si>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</si>
  <si>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</si>
  <si>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</si>
  <si>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</si>
  <si>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</si>
  <si>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</si>
  <si>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</si>
  <si>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</si>
  <si>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</si>
  <si>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</si>
  <si>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</si>
  <si>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</si>
  <si>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</si>
  <si>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</si>
  <si>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</si>
  <si>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</si>
  <si>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</si>
  <si>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</si>
  <si>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</si>
  <si>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</si>
  <si>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</si>
  <si>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</si>
  <si>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</si>
  <si>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</si>
  <si>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</si>
  <si>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</si>
  <si>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</si>
  <si>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</si>
  <si>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</si>
  <si>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</si>
  <si>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</si>
  <si>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</si>
  <si>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</si>
  <si>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</si>
  <si>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</si>
  <si>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</si>
  <si>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</si>
  <si>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</si>
  <si>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</si>
  <si>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</si>
  <si>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</si>
  <si>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</si>
  <si>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</si>
  <si>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</si>
  <si>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</si>
  <si>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</si>
  <si>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</si>
  <si>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</si>
  <si>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</si>
  <si>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</si>
  <si>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</si>
  <si>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</si>
  <si>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</si>
  <si>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</si>
  <si>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</si>
  <si>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</si>
  <si>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</si>
  <si>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</si>
  <si>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</si>
  <si>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</si>
  <si>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</si>
  <si>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</si>
  <si>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</si>
  <si>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</si>
  <si>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</si>
  <si>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</si>
  <si>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</si>
  <si>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</si>
  <si>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</si>
  <si>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</si>
  <si>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</si>
  <si>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</si>
  <si>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</si>
  <si>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</si>
  <si>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</si>
  <si>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</si>
  <si>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</si>
  <si>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</si>
  <si>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</si>
  <si>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</si>
  <si>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</si>
  <si>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</si>
  <si>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</si>
  <si>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</si>
  <si>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</si>
  <si>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</si>
  <si>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</si>
  <si>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</si>
  <si>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</si>
  <si>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</si>
  <si>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</si>
  <si>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</si>
  <si>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</si>
  <si>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</si>
  <si>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</si>
  <si>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</si>
  <si>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</si>
  <si>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</si>
  <si>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</si>
  <si>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</si>
  <si>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</si>
  <si>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</si>
  <si>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</si>
  <si>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</si>
  <si>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</si>
  <si>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</si>
  <si>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</si>
  <si>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</si>
  <si>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</si>
  <si>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</si>
  <si>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</si>
  <si>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</si>
  <si>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</si>
  <si>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</si>
  <si>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</si>
  <si>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</si>
  <si>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</si>
  <si>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</si>
  <si>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</si>
  <si>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</si>
  <si>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</si>
  <si>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</si>
  <si>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</si>
  <si>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</si>
  <si>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</si>
  <si>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</si>
  <si>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</si>
  <si>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</si>
  <si>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</si>
  <si>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</si>
  <si>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</si>
  <si>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</si>
  <si>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</si>
  <si>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</si>
  <si>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</si>
  <si>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</si>
  <si>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</si>
  <si>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</si>
  <si>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</si>
  <si>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</si>
  <si>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</si>
  <si>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</si>
  <si>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</si>
  <si>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</si>
  <si>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</si>
  <si>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</si>
  <si>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</si>
  <si>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</si>
  <si>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</si>
  <si>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</si>
  <si>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</si>
  <si>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</si>
  <si>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</si>
  <si>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</si>
  <si>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</si>
  <si>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</si>
  <si>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</si>
  <si>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</si>
  <si>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</si>
  <si>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</si>
  <si>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</si>
  <si>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</si>
  <si>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</si>
  <si>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</si>
  <si>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</si>
  <si>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</si>
  <si>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</si>
  <si>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</si>
  <si>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</si>
  <si>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</si>
  <si>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</si>
  <si>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</si>
  <si>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</si>
  <si>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</si>
  <si>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</si>
  <si>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</si>
  <si>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</si>
  <si>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</si>
  <si>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</si>
  <si>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</si>
  <si>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</si>
  <si>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</si>
  <si>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</si>
  <si>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</si>
  <si>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</si>
  <si>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</si>
  <si>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</si>
  <si>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</si>
  <si>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</si>
  <si>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</si>
  <si>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</si>
  <si>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</si>
  <si>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</si>
  <si>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</si>
  <si>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</si>
  <si>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</si>
  <si>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</si>
  <si>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</si>
  <si>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</si>
  <si>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</si>
  <si>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</si>
  <si>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</si>
  <si>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</si>
  <si>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</si>
  <si>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</si>
  <si>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</si>
  <si>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</si>
  <si>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</si>
  <si>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</si>
  <si>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</si>
  <si>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</si>
  <si>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</si>
  <si>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</si>
  <si>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</si>
  <si>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</si>
  <si>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</si>
  <si>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</si>
  <si>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</si>
  <si>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</si>
  <si>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</si>
  <si>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</si>
  <si>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</si>
  <si>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</si>
  <si>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</si>
  <si>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</si>
  <si>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</si>
  <si>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</si>
  <si>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</si>
  <si>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</si>
  <si>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</si>
  <si>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</si>
  <si>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</si>
  <si>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</si>
  <si>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</si>
  <si>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</si>
  <si>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</si>
  <si>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</si>
  <si>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</si>
  <si>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</si>
  <si>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</si>
  <si>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</si>
  <si>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</si>
  <si>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</si>
  <si>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</si>
  <si>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</si>
  <si>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</si>
  <si>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</si>
  <si>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</si>
  <si>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</si>
  <si>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</si>
  <si>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</si>
  <si>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</si>
  <si>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</si>
  <si>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</si>
  <si>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</si>
  <si>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</si>
  <si>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</si>
  <si>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</si>
  <si>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</si>
  <si>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</si>
  <si>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</si>
  <si>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</si>
  <si>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</si>
  <si>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</si>
  <si>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</si>
  <si>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</si>
  <si>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</si>
  <si>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</si>
  <si>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</si>
  <si>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</si>
  <si>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</si>
  <si>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</si>
  <si>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</si>
  <si>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</si>
  <si>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</si>
  <si>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</si>
  <si>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</si>
  <si>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</si>
  <si>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</si>
  <si>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</si>
  <si>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</si>
  <si>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</si>
  <si>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</si>
  <si>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</si>
  <si>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</si>
  <si>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</si>
  <si>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</si>
  <si>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</si>
  <si>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</si>
  <si>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</si>
  <si>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</si>
  <si>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</si>
  <si>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</si>
  <si>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</si>
  <si>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</si>
  <si>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</si>
  <si>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</si>
  <si>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</si>
  <si>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</si>
  <si>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</si>
  <si>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</si>
  <si>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</si>
  <si>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</si>
  <si>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</si>
  <si>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</si>
  <si>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</si>
  <si>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</si>
  <si>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</si>
  <si>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</si>
  <si>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</si>
  <si>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</si>
  <si>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</si>
  <si>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</si>
  <si>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</si>
  <si>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</si>
  <si>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</si>
  <si>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</si>
  <si>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</si>
  <si>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</si>
  <si>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</si>
  <si>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</si>
  <si>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</si>
  <si>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</si>
  <si>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</si>
  <si>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</si>
  <si>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</si>
  <si>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</si>
  <si>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</si>
  <si>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</si>
  <si>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</si>
  <si>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</si>
  <si>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</si>
  <si>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</si>
  <si>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</si>
  <si>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</si>
  <si>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</si>
  <si>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</si>
  <si>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</si>
  <si>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</si>
  <si>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</si>
  <si>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</si>
  <si>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</si>
  <si>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</si>
  <si>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</si>
  <si>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</si>
  <si>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</si>
  <si>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</si>
  <si>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</si>
  <si>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</si>
  <si>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</si>
  <si>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</si>
  <si>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</si>
  <si>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</si>
  <si>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</si>
  <si>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</si>
  <si>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</si>
  <si>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</si>
  <si>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</si>
  <si>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</si>
  <si>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</si>
  <si>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</si>
  <si>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</si>
  <si>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</si>
  <si>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</si>
  <si>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</si>
  <si>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</si>
  <si>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</si>
  <si>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</si>
  <si>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</si>
  <si>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</si>
  <si>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</si>
  <si>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</si>
  <si>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</si>
  <si>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</si>
  <si>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</si>
  <si>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</si>
  <si>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</si>
  <si>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</si>
  <si>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</si>
  <si>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</si>
  <si>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</si>
  <si>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</si>
  <si>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</si>
  <si>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</si>
  <si>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</si>
  <si>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</si>
  <si>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</si>
  <si>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</si>
  <si>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</si>
  <si>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</si>
  <si>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</si>
  <si>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</si>
  <si>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</si>
  <si>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</si>
  <si>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</si>
  <si>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</si>
  <si>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</si>
  <si>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</si>
  <si>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</si>
  <si>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</si>
  <si>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</si>
  <si>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</si>
  <si>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</si>
  <si>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</si>
  <si>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</si>
  <si>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</si>
  <si>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</si>
  <si>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</si>
  <si>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</si>
  <si>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</si>
  <si>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</si>
  <si>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</si>
  <si>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</si>
  <si>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</si>
  <si>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</si>
  <si>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</si>
  <si>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</si>
  <si>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</si>
  <si>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</si>
  <si>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</si>
  <si>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</si>
  <si>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</si>
  <si>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</si>
  <si>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</si>
  <si>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</si>
  <si>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</si>
  <si>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</si>
  <si>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</si>
  <si>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</si>
  <si>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</si>
  <si>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</si>
  <si>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</si>
  <si>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</si>
  <si>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</si>
  <si>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</si>
  <si>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</si>
  <si>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</si>
  <si>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</si>
  <si>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</si>
  <si>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</si>
  <si>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</si>
  <si>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</si>
  <si>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</si>
  <si>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</si>
  <si>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</si>
  <si>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</si>
  <si>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</si>
  <si>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</si>
  <si>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</si>
  <si>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</si>
  <si>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</si>
  <si>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</si>
  <si>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</si>
  <si>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</si>
  <si>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</si>
  <si>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</si>
  <si>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</si>
  <si>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</si>
  <si>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</si>
  <si>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</si>
  <si>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</si>
  <si>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</si>
  <si>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</si>
  <si>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</si>
  <si>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</si>
  <si>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</si>
  <si>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</si>
  <si>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</si>
  <si>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</si>
  <si>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</si>
  <si>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</si>
  <si>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</si>
  <si>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</si>
  <si>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</si>
  <si>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</si>
  <si>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</si>
  <si>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</si>
  <si>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</si>
  <si>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</si>
  <si>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</si>
  <si>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</si>
  <si>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</si>
  <si>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</si>
  <si>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</si>
  <si>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</si>
  <si>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</si>
  <si>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</si>
  <si>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</si>
  <si>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</si>
  <si>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</si>
  <si>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</si>
  <si>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</si>
  <si>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</si>
  <si>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</si>
  <si>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</si>
  <si>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</si>
  <si>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</si>
  <si>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</si>
  <si>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</si>
  <si>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</si>
  <si>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</si>
  <si>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</si>
  <si>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</si>
  <si>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</si>
  <si>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</si>
  <si>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</si>
  <si>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</si>
  <si>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</si>
  <si>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</si>
  <si>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</si>
  <si>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</si>
  <si>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</si>
  <si>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</si>
  <si>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</si>
  <si>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</si>
  <si>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</si>
  <si>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</si>
  <si>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</si>
  <si>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</si>
  <si>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</si>
  <si>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</si>
  <si>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</si>
  <si>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</si>
  <si>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</si>
  <si>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</si>
  <si>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</si>
  <si>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</si>
  <si>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</si>
  <si>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</si>
  <si>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</si>
  <si>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</si>
  <si>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</si>
  <si>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</si>
  <si>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</si>
  <si>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</si>
  <si>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</si>
  <si>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</si>
  <si>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</si>
  <si>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</si>
  <si>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</si>
  <si>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</si>
  <si>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</si>
  <si>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</si>
  <si>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</si>
  <si>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</si>
  <si>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</si>
  <si>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</si>
  <si>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</si>
  <si>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</si>
  <si>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</si>
  <si>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</si>
  <si>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</si>
  <si>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</si>
  <si>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</si>
  <si>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</si>
  <si>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</si>
  <si>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</si>
  <si>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</si>
  <si>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</si>
  <si>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</si>
  <si>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</si>
  <si>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</si>
  <si>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</si>
  <si>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</si>
  <si>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</si>
  <si>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</si>
  <si>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</si>
  <si>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</si>
  <si>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</si>
  <si>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</si>
  <si>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</si>
  <si>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</si>
  <si>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</si>
  <si>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</si>
  <si>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</si>
  <si>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</si>
  <si>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</si>
  <si>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</si>
  <si>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</si>
  <si>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</si>
  <si>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</si>
  <si>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</si>
  <si>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</si>
  <si>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</si>
  <si>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</si>
  <si>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</si>
  <si>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</si>
  <si>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</si>
  <si>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</si>
  <si>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</si>
  <si>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</si>
  <si>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</si>
  <si>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</si>
  <si>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</si>
  <si>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</si>
  <si>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</si>
  <si>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</si>
  <si>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</si>
  <si>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</si>
  <si>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</si>
  <si>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</si>
  <si>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</si>
  <si>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</si>
  <si>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</si>
  <si>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</si>
  <si>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</si>
  <si>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</si>
  <si>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</si>
  <si>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</si>
  <si>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</si>
  <si>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</si>
  <si>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</si>
  <si>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</si>
  <si>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</si>
  <si>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</si>
  <si>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</si>
  <si>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</si>
  <si>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</si>
  <si>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</si>
  <si>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</si>
  <si>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</si>
  <si>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</si>
  <si>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</si>
  <si>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</si>
  <si>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</si>
  <si>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</si>
  <si>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</si>
  <si>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</si>
  <si>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</si>
  <si>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</si>
  <si>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</si>
  <si>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</si>
  <si>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</si>
  <si>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</si>
  <si>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</si>
  <si>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</si>
  <si>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</si>
  <si>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</si>
  <si>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</si>
  <si>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</si>
  <si>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</si>
  <si>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</si>
  <si>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</si>
  <si>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</si>
  <si>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</si>
  <si>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</si>
  <si>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</si>
  <si>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</si>
  <si>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</si>
  <si>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</si>
  <si>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</si>
  <si>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</si>
  <si>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</si>
  <si>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</si>
  <si>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</si>
  <si>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</si>
  <si>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</si>
  <si>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</si>
  <si>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</si>
  <si>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</si>
  <si>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</si>
  <si>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</si>
  <si>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</si>
  <si>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</si>
  <si>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</si>
  <si>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</si>
  <si>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</si>
  <si>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</si>
  <si>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</si>
  <si>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</si>
  <si>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</si>
  <si>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</si>
  <si>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</si>
  <si>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</si>
  <si>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</si>
  <si>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</si>
  <si>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</si>
  <si>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</si>
  <si>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</si>
  <si>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</si>
  <si>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</si>
  <si>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</si>
  <si>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</si>
  <si>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</si>
  <si>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</si>
  <si>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</si>
  <si>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</si>
  <si>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</si>
  <si>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</si>
  <si>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</si>
  <si>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</si>
  <si>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</si>
  <si>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</si>
  <si>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</si>
  <si>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</si>
  <si>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</si>
  <si>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</si>
  <si>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</si>
  <si>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</si>
  <si>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</si>
  <si>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</si>
  <si>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</si>
  <si>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</si>
  <si>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</si>
  <si>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</si>
  <si>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</si>
  <si>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</si>
  <si>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</si>
  <si>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</si>
  <si>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</si>
  <si>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</si>
  <si>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</si>
  <si>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</si>
  <si>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</si>
  <si>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</si>
  <si>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</si>
  <si>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</si>
  <si>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</si>
  <si>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</si>
  <si>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</si>
  <si>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</si>
  <si>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</si>
  <si>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</si>
  <si>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</si>
  <si>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</si>
  <si>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</si>
  <si>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</si>
  <si>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</si>
  <si>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</si>
  <si>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</si>
  <si>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</si>
  <si>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</si>
  <si>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</si>
  <si>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</si>
  <si>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</si>
  <si>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</si>
  <si>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</si>
  <si>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</si>
  <si>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</si>
  <si>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</si>
  <si>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</si>
  <si>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</si>
  <si>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</si>
  <si>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</si>
  <si>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</si>
  <si>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</si>
  <si>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</si>
  <si>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</si>
  <si>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</si>
  <si>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</si>
  <si>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</si>
  <si>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</si>
  <si>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</si>
  <si>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</si>
  <si>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</si>
  <si>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</si>
  <si>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</si>
  <si>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</si>
  <si>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</si>
  <si>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</si>
  <si>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</si>
  <si>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</si>
  <si>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</si>
  <si>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</si>
  <si>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</si>
  <si>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</si>
  <si>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</si>
  <si>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</si>
  <si>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</si>
  <si>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</si>
  <si>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</si>
  <si>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</si>
  <si>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</si>
  <si>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</si>
  <si>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</si>
  <si>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</si>
  <si>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</si>
  <si>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</si>
  <si>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</si>
  <si>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</si>
  <si>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</si>
  <si>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</si>
  <si>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</si>
  <si>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</si>
  <si>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</si>
  <si>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</si>
  <si>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</si>
  <si>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</si>
  <si>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</si>
  <si>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</si>
  <si>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</si>
  <si>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</si>
  <si>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</si>
  <si>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</si>
  <si>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</si>
  <si>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</si>
  <si>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</si>
  <si>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</si>
  <si>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</si>
  <si>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</si>
  <si>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</si>
  <si>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</si>
  <si>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</si>
  <si>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</si>
  <si>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</si>
  <si>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</si>
  <si>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</si>
  <si>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</si>
  <si>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</si>
  <si>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</si>
  <si>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</si>
  <si>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</si>
  <si>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</si>
  <si>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</si>
  <si>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</si>
  <si>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</si>
  <si>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</si>
  <si>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</si>
  <si>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</si>
  <si>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</si>
  <si>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</si>
  <si>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</si>
  <si>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</si>
  <si>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</si>
  <si>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</si>
  <si>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</si>
  <si>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</si>
  <si>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</si>
  <si>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</si>
  <si>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</si>
  <si>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</si>
  <si>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</si>
  <si>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</si>
  <si>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</si>
  <si>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</si>
  <si>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</si>
  <si>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</si>
  <si>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</si>
  <si>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</si>
  <si>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</si>
  <si>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</si>
  <si>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</si>
  <si>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</si>
  <si>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</si>
  <si>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</si>
  <si>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</si>
  <si>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</si>
  <si>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</si>
  <si>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</si>
  <si>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</si>
  <si>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</si>
  <si>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</si>
  <si>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</si>
  <si>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</si>
  <si>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</si>
  <si>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</si>
  <si>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</si>
  <si>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</si>
  <si>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</si>
  <si>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</si>
  <si>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</si>
  <si>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</si>
  <si>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</si>
  <si>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</si>
  <si>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</si>
  <si>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</si>
  <si>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</si>
  <si>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</si>
  <si>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</si>
  <si>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</si>
  <si>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</si>
  <si>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</si>
  <si>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</si>
  <si>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</si>
  <si>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</si>
  <si>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</si>
  <si>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</si>
  <si>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</si>
  <si>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</si>
  <si>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</si>
  <si>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</si>
  <si>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</si>
  <si>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</si>
  <si>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</si>
  <si>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</si>
  <si>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</si>
  <si>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</si>
  <si>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</si>
  <si>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</si>
  <si>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</si>
  <si>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</si>
  <si>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</si>
  <si>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</si>
  <si>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</si>
  <si>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</si>
  <si>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</si>
  <si>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</si>
  <si>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</si>
  <si>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</si>
  <si>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</si>
  <si>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</si>
  <si>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</si>
  <si>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</si>
  <si>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</si>
  <si>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</si>
  <si>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</si>
  <si>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</si>
  <si>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</si>
  <si>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</si>
  <si>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</si>
  <si>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</si>
  <si>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</si>
  <si>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</si>
  <si>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</si>
  <si>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</si>
  <si>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</si>
  <si>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</si>
  <si>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</si>
  <si>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</si>
  <si>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</si>
  <si>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</si>
  <si>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</si>
  <si>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</si>
  <si>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</si>
  <si>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</si>
  <si>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</si>
  <si>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</si>
  <si>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</si>
  <si>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</si>
  <si>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</si>
  <si>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</si>
  <si>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</si>
  <si>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</si>
  <si>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</si>
  <si>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</si>
  <si>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</si>
  <si>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</si>
  <si>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</si>
  <si>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</si>
  <si>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</si>
  <si>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</si>
  <si>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</si>
  <si>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</si>
  <si>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</si>
  <si>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</si>
  <si>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</si>
  <si>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</si>
  <si>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</si>
  <si>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</si>
  <si>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</si>
  <si>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</si>
  <si>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</si>
  <si>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</si>
  <si>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</si>
  <si>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</si>
  <si>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</si>
  <si>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</si>
  <si>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</si>
  <si>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</si>
  <si>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</si>
  <si>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</si>
  <si>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</si>
  <si>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</si>
  <si>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</si>
  <si>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</si>
  <si>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</si>
  <si>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</si>
  <si>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</si>
  <si>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</si>
  <si>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</si>
  <si>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</si>
  <si>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</si>
  <si>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</si>
  <si>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</si>
  <si>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</si>
  <si>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</si>
  <si>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</si>
  <si>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</si>
  <si>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</si>
  <si>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</si>
  <si>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</si>
  <si>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</si>
  <si>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</si>
  <si>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</si>
  <si>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</si>
  <si>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</si>
  <si>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</si>
  <si>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</si>
  <si>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</si>
  <si>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</si>
  <si>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</si>
  <si>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</si>
  <si>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</si>
  <si>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</si>
  <si>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</si>
  <si>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</si>
  <si>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</si>
  <si>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</si>
  <si>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</si>
  <si>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</si>
  <si>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</si>
  <si>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</si>
  <si>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</si>
  <si>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</si>
  <si>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</si>
  <si>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</si>
  <si>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</si>
  <si>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</si>
  <si>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</si>
  <si>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</si>
  <si>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</si>
  <si>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</si>
  <si>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</si>
  <si>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</si>
  <si>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</si>
  <si>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</si>
  <si>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</si>
  <si>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</si>
  <si>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</si>
  <si>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</si>
  <si>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</si>
  <si>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</si>
  <si>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</si>
  <si>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</si>
  <si>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</si>
  <si>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</si>
  <si>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</si>
  <si>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</si>
  <si>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</si>
  <si>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</si>
  <si>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</si>
  <si>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</si>
  <si>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</si>
  <si>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</si>
  <si>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</si>
  <si>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</si>
  <si>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</si>
  <si>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</si>
  <si>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</si>
  <si>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</si>
  <si>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</si>
  <si>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</si>
  <si>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</si>
  <si>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</si>
  <si>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</si>
  <si>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</si>
  <si>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</si>
  <si>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</si>
  <si>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</si>
  <si>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</si>
  <si>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</si>
  <si>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</si>
  <si>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</si>
  <si>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</si>
  <si>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</si>
  <si>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</si>
  <si>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</si>
  <si>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</si>
  <si>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</si>
  <si>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</si>
  <si>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</si>
  <si>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</si>
  <si>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</si>
  <si>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</si>
  <si>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</si>
  <si>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</si>
  <si>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</si>
  <si>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</si>
  <si>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</si>
  <si>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</si>
  <si>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</si>
  <si>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</si>
  <si>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</si>
  <si>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</si>
  <si>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</si>
  <si>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</si>
  <si>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</si>
  <si>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</si>
  <si>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</si>
  <si>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</si>
  <si>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</si>
  <si>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</si>
  <si>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</si>
  <si>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</si>
  <si>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</si>
  <si>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</si>
  <si>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</si>
  <si>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</si>
  <si>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</si>
  <si>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</si>
  <si>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</si>
  <si>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</si>
  <si>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</si>
  <si>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</si>
  <si>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</si>
  <si>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</si>
  <si>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</si>
  <si>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</si>
  <si>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</si>
  <si>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</si>
  <si>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</si>
  <si>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</si>
  <si>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</si>
  <si>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</si>
  <si>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</si>
  <si>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</si>
  <si>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</si>
  <si>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</si>
  <si>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</si>
  <si>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</si>
  <si>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</si>
  <si>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</si>
  <si>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</si>
  <si>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</si>
  <si>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</si>
  <si>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</si>
  <si>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</si>
  <si>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</si>
  <si>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</si>
  <si>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</si>
  <si>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</si>
  <si>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</si>
  <si>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</si>
  <si>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</si>
  <si>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</si>
  <si>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</si>
  <si>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</si>
  <si>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</si>
  <si>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</si>
  <si>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</si>
  <si>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</si>
  <si>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</si>
  <si>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</si>
  <si>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</si>
  <si>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</si>
  <si>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</si>
  <si>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</si>
  <si>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</si>
  <si>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</si>
  <si>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</si>
  <si>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</si>
  <si>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</si>
  <si>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</si>
  <si>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</si>
  <si>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</si>
  <si>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</si>
  <si>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</si>
  <si>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</si>
  <si>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</si>
  <si>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</si>
  <si>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</si>
  <si>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</si>
  <si>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</si>
  <si>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</si>
  <si>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</si>
  <si>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</si>
  <si>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</si>
  <si>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</si>
  <si>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</si>
  <si>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</si>
  <si>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</si>
  <si>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</si>
  <si>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</si>
  <si>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</si>
  <si>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</si>
  <si>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</si>
  <si>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</si>
  <si>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</si>
  <si>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</si>
  <si>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</si>
  <si>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</si>
  <si>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</si>
  <si>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</si>
  <si>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</si>
  <si>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</si>
  <si>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</si>
  <si>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</si>
  <si>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</si>
  <si>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</si>
  <si>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</si>
  <si>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</si>
  <si>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</si>
  <si>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</si>
  <si>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</si>
  <si>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</si>
  <si>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</si>
  <si>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</si>
  <si>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</si>
  <si>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</si>
  <si>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</si>
  <si>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</si>
  <si>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</si>
  <si>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</si>
  <si>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</si>
  <si>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</si>
  <si>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</si>
  <si>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</si>
  <si>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</si>
  <si>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</si>
  <si>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</si>
  <si>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</si>
  <si>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</si>
  <si>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</si>
  <si>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</si>
  <si>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</si>
  <si>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</si>
  <si>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</si>
  <si>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</si>
  <si>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</si>
  <si>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</si>
  <si>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</si>
  <si>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</si>
  <si>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</si>
  <si>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</si>
  <si>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</si>
  <si>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</si>
  <si>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</si>
  <si>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</si>
  <si>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</si>
  <si>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</si>
  <si>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</si>
  <si>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</si>
  <si>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</si>
  <si>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</si>
  <si>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</si>
  <si>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</si>
  <si>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</si>
  <si>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</si>
  <si>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</si>
  <si>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</si>
  <si>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</si>
  <si>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</si>
  <si>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</si>
  <si>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</si>
  <si>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</si>
  <si>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</si>
  <si>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</si>
  <si>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</si>
  <si>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</si>
  <si>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</si>
  <si>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</si>
  <si>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</si>
  <si>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</si>
  <si>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</si>
  <si>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</si>
  <si>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</si>
  <si>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</si>
  <si>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</si>
  <si>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</si>
  <si>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</si>
  <si>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</si>
  <si>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</si>
  <si>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</si>
  <si>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</si>
  <si>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</si>
  <si>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</si>
  <si>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</si>
  <si>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</si>
  <si>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</si>
  <si>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</si>
  <si>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</si>
  <si>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</si>
  <si>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</si>
  <si>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</si>
  <si>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</si>
  <si>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</si>
  <si>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</si>
  <si>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</si>
  <si>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</si>
  <si>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</si>
  <si>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</si>
  <si>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</si>
  <si>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</si>
  <si>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</si>
  <si>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</si>
  <si>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</si>
  <si>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</si>
  <si>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</si>
  <si>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</si>
  <si>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</si>
  <si>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</si>
  <si>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</si>
  <si>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</si>
  <si>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</si>
  <si>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</si>
  <si>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</si>
  <si>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</si>
  <si>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</si>
  <si>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</si>
  <si>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</si>
  <si>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</si>
  <si>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</si>
  <si>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</si>
  <si>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</si>
  <si>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</si>
  <si>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</si>
  <si>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</si>
  <si>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</si>
  <si>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</si>
  <si>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</si>
  <si>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</si>
  <si>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</si>
  <si>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</si>
  <si>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</si>
  <si>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</si>
  <si>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</si>
  <si>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</si>
  <si>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</si>
  <si>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</si>
  <si>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</si>
  <si>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</si>
  <si>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</si>
  <si>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</si>
  <si>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</si>
  <si>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</si>
  <si>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</si>
  <si>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</si>
  <si>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</si>
  <si>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</si>
  <si>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</si>
  <si>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</si>
  <si>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</si>
  <si>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</si>
  <si>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</si>
  <si>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</si>
  <si>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</si>
  <si>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</si>
  <si>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</si>
  <si>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</si>
  <si>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</si>
  <si>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</si>
  <si>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</si>
  <si>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</si>
  <si>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</si>
  <si>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</si>
  <si>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</si>
  <si>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</si>
  <si>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</si>
  <si>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</si>
  <si>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</si>
  <si>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</si>
  <si>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</si>
  <si>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</si>
  <si>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</si>
  <si>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</si>
  <si>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</si>
  <si>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</si>
  <si>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</si>
  <si>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</si>
  <si>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</si>
  <si>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</si>
  <si>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</si>
  <si>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</si>
  <si>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</si>
  <si>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</si>
  <si>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</si>
  <si>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</si>
  <si>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</si>
  <si>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</si>
  <si>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</si>
  <si>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</si>
  <si>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</si>
  <si>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</si>
  <si>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</si>
  <si>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</si>
  <si>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</si>
  <si>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</si>
  <si>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</si>
  <si>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</si>
  <si>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</si>
  <si>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</si>
  <si>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</si>
  <si>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</si>
  <si>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</si>
  <si>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</si>
  <si>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</si>
  <si>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</si>
  <si>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</si>
  <si>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</si>
  <si>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</si>
  <si>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</si>
  <si>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</si>
  <si>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</si>
  <si>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</si>
  <si>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</si>
  <si>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</si>
  <si>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</si>
  <si>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</si>
  <si>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</si>
  <si>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</si>
  <si>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</si>
  <si>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</si>
  <si>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</si>
  <si>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</si>
  <si>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</si>
  <si>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</si>
  <si>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</si>
  <si>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</si>
  <si>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</si>
  <si>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</si>
  <si>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</si>
  <si>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</si>
  <si>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</si>
  <si>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</si>
  <si>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</si>
  <si>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</si>
  <si>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</si>
  <si>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</si>
  <si>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</si>
  <si>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</si>
  <si>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</si>
  <si>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</si>
  <si>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</si>
  <si>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</si>
  <si>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</si>
  <si>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</si>
  <si>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</si>
  <si>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</si>
  <si>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</si>
  <si>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</si>
  <si>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</si>
  <si>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</si>
  <si>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</si>
  <si>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</si>
  <si>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</si>
  <si>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</si>
  <si>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</si>
  <si>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</si>
  <si>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</si>
  <si>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</si>
  <si>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</si>
  <si>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</si>
  <si>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</si>
  <si>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</si>
  <si>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</si>
  <si>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</si>
  <si>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</si>
  <si>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</si>
  <si>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</si>
  <si>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</si>
  <si>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</si>
  <si>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</si>
  <si>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</si>
  <si>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</si>
  <si>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</si>
  <si>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</si>
  <si>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</si>
  <si>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</si>
  <si>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</si>
  <si>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</si>
  <si>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</si>
  <si>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</si>
  <si>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</si>
  <si>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</si>
  <si>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</si>
  <si>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</si>
  <si>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</si>
  <si>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</si>
  <si>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</si>
  <si>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</si>
  <si>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</si>
  <si>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</si>
  <si>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</si>
  <si>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</si>
  <si>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</si>
  <si>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</si>
  <si>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</si>
  <si>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</si>
  <si>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</si>
  <si>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</si>
  <si>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</si>
  <si>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</si>
  <si>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</si>
  <si>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</si>
  <si>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</si>
  <si>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</si>
  <si>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</si>
  <si>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</si>
  <si>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</si>
  <si>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</si>
  <si>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</si>
  <si>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</si>
  <si>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</si>
  <si>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</si>
  <si>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</si>
  <si>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</si>
  <si>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</si>
  <si>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</si>
  <si>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</si>
  <si>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</si>
  <si>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</si>
  <si>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</si>
  <si>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</si>
  <si>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</si>
  <si>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</si>
  <si>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</si>
  <si>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</si>
  <si>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</si>
  <si>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</si>
  <si>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</si>
  <si>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</si>
  <si>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</si>
  <si>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</si>
  <si>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</si>
  <si>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</si>
  <si>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</si>
  <si>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</si>
  <si>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</si>
  <si>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</si>
  <si>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</si>
  <si>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</si>
  <si>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</si>
  <si>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</si>
  <si>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</si>
  <si>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</si>
  <si>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</si>
  <si>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</si>
  <si>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</si>
  <si>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</si>
  <si>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</si>
  <si>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</si>
  <si>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</si>
  <si>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</si>
  <si>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</si>
  <si>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</si>
  <si>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</si>
  <si>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</si>
  <si>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</si>
  <si>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</si>
  <si>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</si>
  <si>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</si>
  <si>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</si>
  <si>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</si>
  <si>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</si>
  <si>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</si>
  <si>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</si>
  <si>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</si>
  <si>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</si>
  <si>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</si>
  <si>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</si>
  <si>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</si>
  <si>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</si>
  <si>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</si>
  <si>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</si>
  <si>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</si>
  <si>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</si>
  <si>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</si>
  <si>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</si>
  <si>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</si>
  <si>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</si>
  <si>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</si>
  <si>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</si>
  <si>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</si>
  <si>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</si>
  <si>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</si>
  <si>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</si>
  <si>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</si>
  <si>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</si>
  <si>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</si>
  <si>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</si>
  <si>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</si>
  <si>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</si>
  <si>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</si>
  <si>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</si>
  <si>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</si>
  <si>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</si>
  <si>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</si>
  <si>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</si>
  <si>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</si>
  <si>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</si>
  <si>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</si>
  <si>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</si>
  <si>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</si>
  <si>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</si>
  <si>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</si>
  <si>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</si>
  <si>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</si>
  <si>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</si>
  <si>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</si>
  <si>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</si>
  <si>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</si>
  <si>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</si>
  <si>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</si>
  <si>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</si>
  <si>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</si>
  <si>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</si>
  <si>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</si>
  <si>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</si>
  <si>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</si>
  <si>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</si>
  <si>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</si>
  <si>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</si>
  <si>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</si>
  <si>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</si>
  <si>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</si>
  <si>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</si>
  <si>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</si>
  <si>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</si>
  <si>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</si>
  <si>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</si>
  <si>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</si>
  <si>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</si>
  <si>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</si>
  <si>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</si>
  <si>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</si>
  <si>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</si>
  <si>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</si>
  <si>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</si>
  <si>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</si>
  <si>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</si>
  <si>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</si>
  <si>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</si>
  <si>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</si>
  <si>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</si>
  <si>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</si>
  <si>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</si>
  <si>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</si>
  <si>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</si>
  <si>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</si>
  <si>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</si>
  <si>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</si>
  <si>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</si>
  <si>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</si>
  <si>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</si>
  <si>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</si>
  <si>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</si>
  <si>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</si>
  <si>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</si>
  <si>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</si>
  <si>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</si>
  <si>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</si>
  <si>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</si>
  <si>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</si>
  <si>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</si>
  <si>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</si>
  <si>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</si>
  <si>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</si>
  <si>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</si>
  <si>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</si>
  <si>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</si>
  <si>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</si>
  <si>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</si>
  <si>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</si>
  <si>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</si>
  <si>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</si>
  <si>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</si>
  <si>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</si>
  <si>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</si>
  <si>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</si>
  <si>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</si>
  <si>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</si>
  <si>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</si>
  <si>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</si>
  <si>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</si>
  <si>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</si>
  <si>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</si>
  <si>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</si>
  <si>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</si>
  <si>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</si>
  <si>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</si>
  <si>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</si>
  <si>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</si>
  <si>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</si>
  <si>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</si>
  <si>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</si>
  <si>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</si>
  <si>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</si>
  <si>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</si>
  <si>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</si>
  <si>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</si>
  <si>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</si>
  <si>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</si>
  <si>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</si>
  <si>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</si>
  <si>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</si>
  <si>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</si>
  <si>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</si>
  <si>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</si>
  <si>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</si>
  <si>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</si>
  <si>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</si>
  <si>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</si>
  <si>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</si>
  <si>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</si>
  <si>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</si>
  <si>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</si>
  <si>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</si>
  <si>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</si>
  <si>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</si>
  <si>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</si>
  <si>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</si>
  <si>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</si>
  <si>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</si>
  <si>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</si>
  <si>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</si>
  <si>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</si>
  <si>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</si>
  <si>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</si>
  <si>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</si>
  <si>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</si>
  <si>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</si>
  <si>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</si>
  <si>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</si>
  <si>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</si>
  <si>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</si>
  <si>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</si>
  <si>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</si>
  <si>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</si>
  <si>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</si>
  <si>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</si>
  <si>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</si>
  <si>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</si>
  <si>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</si>
  <si>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</si>
  <si>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</si>
  <si>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</si>
  <si>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</si>
  <si>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</si>
  <si>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</si>
  <si>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</si>
  <si>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</si>
  <si>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</si>
  <si>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</si>
  <si>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</si>
  <si>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</si>
  <si>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</si>
  <si>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</si>
  <si>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</si>
  <si>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</si>
  <si>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</si>
  <si>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</si>
  <si>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</si>
  <si>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</si>
  <si>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</si>
  <si>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</si>
  <si>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</si>
  <si>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</si>
  <si>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</si>
  <si>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</si>
  <si>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</si>
  <si>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</si>
  <si>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</si>
  <si>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</si>
  <si>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</si>
  <si>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</si>
  <si>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</si>
  <si>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</si>
  <si>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</si>
  <si>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</si>
  <si>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</si>
  <si>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</si>
  <si>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</si>
  <si>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</si>
  <si>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</si>
  <si>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</si>
  <si>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</si>
  <si>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</si>
  <si>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</si>
  <si>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</si>
  <si>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</si>
  <si>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</si>
  <si>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</si>
  <si>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</si>
  <si>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</si>
  <si>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</si>
  <si>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</si>
  <si>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</si>
  <si>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</si>
  <si>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</si>
  <si>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</si>
  <si>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</si>
  <si>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</si>
  <si>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</si>
  <si>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</si>
  <si>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</si>
  <si>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</si>
  <si>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</si>
  <si>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</si>
  <si>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</si>
  <si>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</si>
  <si>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</si>
  <si>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</si>
  <si>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</si>
  <si>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</si>
  <si>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</si>
  <si>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</si>
  <si>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</si>
  <si>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</si>
  <si>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</si>
  <si>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</si>
  <si>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</si>
  <si>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</si>
  <si>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</si>
  <si>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</si>
  <si>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</si>
  <si>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</si>
  <si>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</si>
  <si>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</si>
  <si>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</si>
  <si>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</si>
  <si>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</si>
  <si>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</si>
  <si>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</si>
  <si>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</si>
  <si>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</si>
  <si>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</si>
  <si>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</si>
  <si>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</si>
  <si>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</si>
  <si>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</si>
  <si>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</si>
  <si>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</si>
  <si>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</si>
  <si>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</si>
  <si>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</si>
  <si>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</si>
  <si>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</si>
  <si>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</si>
  <si>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</si>
  <si>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</si>
  <si>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</si>
  <si>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</si>
  <si>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</si>
  <si>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</si>
  <si>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</si>
  <si>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</si>
  <si>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</si>
  <si>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</si>
  <si>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</si>
  <si>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</si>
  <si>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</si>
  <si>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</si>
  <si>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</si>
  <si>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</si>
  <si>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</si>
  <si>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</si>
  <si>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</si>
  <si>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</si>
  <si>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</si>
  <si>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</si>
  <si>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</si>
  <si>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</si>
  <si>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</si>
  <si>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</si>
  <si>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</si>
  <si>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</si>
  <si>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</si>
  <si>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</si>
  <si>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</si>
  <si>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</si>
  <si>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</si>
  <si>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</si>
  <si>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</si>
  <si>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</si>
  <si>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</si>
  <si>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</si>
  <si>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</si>
  <si>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</si>
  <si>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</si>
  <si>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</si>
  <si>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</si>
  <si>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</si>
  <si>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</si>
  <si>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</si>
  <si>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</si>
  <si>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</si>
  <si>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</si>
  <si>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</si>
  <si>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</si>
  <si>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</si>
  <si>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</si>
  <si>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</si>
  <si>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</si>
  <si>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</si>
  <si>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</si>
  <si>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</si>
  <si>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</si>
  <si>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</si>
  <si>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</si>
  <si>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</si>
  <si>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</si>
  <si>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</si>
  <si>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</si>
  <si>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</si>
  <si>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</si>
  <si>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</si>
  <si>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</si>
  <si>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</si>
  <si>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</si>
  <si>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</si>
  <si>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</si>
  <si>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</si>
  <si>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</si>
  <si>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</si>
  <si>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</si>
  <si>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</si>
  <si>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</si>
  <si>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</si>
  <si>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</si>
  <si>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</si>
  <si>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</si>
  <si>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</si>
  <si>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</si>
  <si>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</si>
  <si>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</si>
  <si>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</si>
  <si>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</si>
  <si>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</si>
  <si>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</si>
  <si>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</si>
  <si>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</si>
  <si>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</si>
  <si>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</si>
  <si>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</si>
  <si>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</si>
  <si>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</si>
  <si>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</si>
  <si>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</si>
  <si>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</si>
  <si>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</si>
  <si>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</si>
  <si>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</si>
  <si>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</si>
  <si>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</si>
  <si>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</si>
  <si>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</si>
  <si>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</si>
  <si>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</si>
  <si>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</si>
  <si>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</si>
  <si>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</si>
  <si>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</si>
  <si>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</si>
  <si>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</si>
  <si>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</si>
  <si>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</si>
  <si>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</si>
  <si>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</si>
  <si>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</si>
  <si>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</si>
  <si>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</si>
  <si>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</si>
  <si>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</si>
  <si>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</si>
  <si>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</si>
  <si>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</si>
  <si>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</si>
  <si>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</si>
  <si>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</si>
  <si>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</si>
  <si>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</si>
  <si>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</si>
  <si>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</si>
  <si>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</si>
  <si>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</si>
  <si>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</si>
  <si>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</si>
  <si>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</si>
  <si>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</si>
  <si>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</si>
  <si>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</si>
  <si>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</si>
  <si>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</si>
  <si>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</si>
  <si>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</si>
  <si>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</si>
  <si>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</si>
  <si>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</si>
  <si>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</si>
  <si>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</si>
  <si>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</si>
  <si>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</si>
  <si>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</si>
  <si>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</si>
  <si>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</si>
  <si>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</si>
  <si>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</si>
  <si>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</si>
  <si>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</si>
  <si>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</si>
  <si>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</si>
  <si>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</si>
  <si>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</si>
  <si>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</si>
  <si>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</si>
  <si>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</si>
  <si>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</si>
  <si>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</si>
  <si>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</si>
  <si>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</si>
  <si>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</si>
  <si>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</si>
  <si>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</si>
  <si>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</si>
  <si>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</si>
  <si>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</si>
  <si>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</si>
  <si>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</si>
  <si>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</si>
  <si>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</si>
  <si>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</si>
  <si>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</si>
  <si>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</si>
  <si>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</si>
  <si>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</si>
  <si>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</si>
  <si>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</si>
  <si>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</si>
  <si>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</si>
  <si>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</si>
  <si>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</si>
  <si>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</si>
  <si>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</si>
  <si>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</si>
  <si>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</si>
  <si>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</si>
  <si>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</si>
  <si>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</si>
  <si>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</si>
  <si>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</si>
  <si>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</si>
  <si>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</si>
  <si>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</si>
  <si>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</si>
  <si>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</si>
  <si>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</si>
  <si>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</si>
  <si>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</si>
  <si>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</si>
  <si>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</si>
  <si>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</si>
  <si>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</si>
  <si>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</si>
  <si>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</si>
  <si>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</si>
  <si>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</si>
  <si>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</si>
  <si>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</si>
  <si>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</si>
  <si>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</si>
  <si>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</si>
  <si>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</si>
  <si>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</si>
  <si>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</si>
  <si>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</si>
  <si>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</si>
  <si>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</si>
  <si>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</si>
  <si>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</si>
  <si>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</si>
  <si>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</si>
  <si>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</si>
  <si>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</si>
  <si>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</si>
  <si>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</si>
  <si>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</si>
  <si>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</si>
  <si>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</si>
  <si>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</si>
  <si>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</si>
  <si>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</si>
  <si>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</si>
  <si>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</si>
  <si>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</si>
  <si>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</si>
  <si>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</si>
  <si>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</si>
  <si>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</si>
  <si>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</si>
  <si>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</si>
  <si>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</si>
  <si>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</si>
  <si>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</si>
  <si>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</si>
  <si>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</si>
  <si>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</si>
  <si>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</si>
  <si>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</si>
  <si>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</si>
  <si>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</si>
  <si>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</si>
  <si>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</si>
  <si>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</si>
  <si>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</si>
  <si>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</si>
  <si>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</si>
  <si>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</si>
  <si>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</si>
  <si>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</si>
  <si>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</si>
  <si>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</si>
  <si>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</si>
  <si>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</si>
  <si>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</si>
  <si>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</si>
  <si>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</si>
  <si>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</si>
  <si>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</si>
  <si>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</si>
  <si>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</si>
  <si>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</si>
  <si>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</si>
  <si>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</si>
  <si>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</si>
  <si>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</si>
  <si>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</si>
  <si>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</si>
  <si>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</si>
  <si>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</si>
  <si>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</si>
  <si>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</si>
  <si>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</si>
  <si>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</si>
  <si>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</si>
  <si>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</si>
  <si>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</si>
  <si>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</si>
  <si>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</si>
  <si>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</si>
  <si>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</si>
  <si>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</si>
  <si>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</si>
  <si>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</si>
  <si>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</si>
  <si>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</si>
  <si>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</si>
  <si>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</si>
  <si>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</si>
  <si>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</si>
  <si>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</si>
  <si>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</si>
  <si>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</si>
  <si>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</si>
  <si>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</si>
  <si>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</si>
  <si>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</si>
  <si>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</si>
  <si>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</si>
  <si>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</si>
  <si>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</si>
  <si>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</si>
  <si>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</si>
  <si>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</si>
  <si>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</si>
  <si>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</si>
  <si>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</si>
  <si>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</si>
  <si>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</si>
  <si>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</si>
  <si>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</si>
  <si>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</si>
  <si>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</si>
  <si>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</si>
  <si>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</si>
  <si>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</si>
  <si>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</si>
  <si>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</si>
  <si>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</si>
  <si>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</si>
  <si>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</si>
  <si>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</si>
  <si>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</si>
  <si>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</si>
  <si>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</si>
  <si>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</si>
  <si>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</si>
  <si>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</si>
  <si>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</si>
  <si>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</si>
  <si>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</si>
  <si>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</si>
  <si>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</si>
  <si>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</si>
  <si>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</si>
  <si>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</si>
  <si>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</si>
  <si>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</si>
  <si>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</si>
  <si>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</si>
  <si>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</si>
  <si>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</si>
  <si>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</si>
  <si>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</si>
  <si>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</si>
  <si>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</si>
  <si>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</si>
  <si>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</si>
  <si>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</si>
  <si>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</si>
  <si>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</si>
  <si>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</si>
  <si>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</si>
  <si>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</si>
  <si>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</si>
  <si>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</si>
  <si>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</si>
  <si>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</si>
  <si>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</si>
  <si>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</si>
  <si>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</si>
  <si>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</si>
  <si>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</si>
  <si>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</si>
  <si>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</si>
  <si>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</si>
  <si>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</si>
  <si>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</si>
  <si>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</si>
  <si>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</si>
  <si>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</si>
  <si>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</si>
  <si>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</si>
  <si>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</si>
  <si>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</si>
  <si>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</si>
  <si>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</si>
  <si>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</si>
  <si>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</si>
  <si>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</si>
  <si>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</si>
  <si>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</si>
  <si>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</si>
  <si>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</si>
  <si>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</si>
  <si>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</si>
  <si>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</si>
  <si>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</si>
  <si>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</si>
  <si>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</si>
  <si>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</si>
  <si>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</si>
  <si>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</si>
  <si>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</si>
  <si>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</si>
  <si>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</si>
  <si>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</si>
  <si>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</si>
  <si>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</si>
  <si>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</si>
  <si>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</si>
  <si>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</si>
  <si>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</si>
  <si>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</si>
  <si>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</si>
  <si>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</si>
  <si>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</si>
  <si>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</si>
  <si>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</si>
  <si>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</si>
  <si>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</si>
  <si>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</si>
  <si>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</si>
  <si>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</si>
  <si>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</si>
  <si>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</si>
  <si>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</si>
  <si>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</si>
  <si>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</si>
  <si>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</si>
  <si>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</si>
  <si>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</si>
  <si>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</si>
  <si>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</si>
  <si>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</si>
  <si>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</si>
  <si>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</si>
  <si>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</si>
  <si>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</si>
  <si>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</si>
  <si>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</si>
  <si>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</si>
  <si>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</si>
  <si>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</si>
  <si>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</si>
  <si>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</si>
  <si>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</si>
  <si>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</si>
  <si>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</si>
  <si>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</si>
  <si>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</si>
  <si>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</si>
  <si>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</si>
  <si>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</si>
  <si>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</si>
  <si>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</si>
  <si>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</si>
  <si>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</si>
  <si>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</si>
  <si>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</si>
  <si>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</si>
  <si>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</si>
  <si>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</si>
  <si>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</si>
  <si>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</si>
  <si>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</si>
  <si>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</si>
  <si>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</si>
  <si>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</si>
  <si>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</si>
  <si>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</si>
  <si>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</si>
  <si>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</si>
  <si>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</si>
  <si>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</si>
  <si>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</si>
  <si>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</si>
  <si>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</si>
  <si>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</si>
  <si>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</si>
  <si>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</si>
  <si>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</si>
  <si>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</si>
  <si>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</si>
  <si>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</si>
  <si>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</si>
  <si>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</si>
  <si>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</si>
  <si>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</si>
  <si>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</si>
  <si>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</si>
  <si>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</si>
  <si>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</si>
  <si>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</si>
  <si>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</si>
  <si>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</si>
  <si>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</si>
  <si>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</si>
  <si>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</si>
  <si>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</si>
  <si>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</si>
  <si>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</si>
  <si>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</si>
  <si>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</si>
  <si>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</si>
  <si>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</si>
  <si>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</si>
  <si>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</si>
  <si>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</si>
  <si>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</si>
  <si>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</si>
  <si>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</si>
  <si>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</si>
  <si>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</si>
  <si>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</si>
  <si>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</si>
  <si>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</si>
  <si>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</si>
  <si>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</si>
  <si>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</si>
  <si>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</si>
  <si>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</si>
  <si>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</si>
  <si>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</si>
  <si>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</si>
  <si>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</si>
  <si>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</si>
  <si>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</si>
  <si>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</si>
  <si>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</si>
  <si>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</si>
  <si>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</si>
  <si>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</si>
  <si>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</si>
  <si>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</si>
  <si>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</si>
  <si>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</si>
  <si>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</si>
  <si>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</si>
  <si>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</si>
  <si>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</si>
  <si>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</si>
  <si>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</si>
  <si>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</si>
  <si>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</si>
  <si>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</si>
  <si>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</si>
  <si>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</si>
  <si>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</si>
  <si>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</si>
  <si>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</si>
  <si>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</si>
  <si>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</si>
  <si>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</si>
  <si>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</si>
  <si>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</si>
  <si>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</si>
  <si>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</si>
  <si>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</si>
  <si>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</si>
  <si>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</si>
  <si>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</si>
  <si>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</si>
  <si>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</si>
  <si>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</si>
  <si>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</si>
  <si>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</si>
  <si>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</si>
  <si>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</si>
  <si>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</si>
  <si>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</si>
  <si>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</si>
  <si>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</si>
  <si>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</si>
  <si>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</si>
  <si>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</si>
  <si>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</si>
  <si>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</si>
  <si>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</si>
  <si>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</si>
  <si>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</si>
  <si>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</si>
  <si>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</si>
  <si>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</si>
  <si>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</si>
  <si>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</si>
  <si>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</si>
  <si>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</si>
  <si>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</si>
  <si>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</si>
  <si>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</si>
  <si>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</si>
  <si>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</si>
  <si>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</si>
  <si>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</si>
  <si>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</si>
  <si>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</si>
  <si>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</si>
  <si>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</si>
  <si>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</si>
  <si>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</si>
  <si>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</si>
  <si>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</si>
  <si>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</si>
  <si>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</si>
  <si>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</si>
  <si>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</si>
  <si>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</si>
  <si>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</si>
  <si>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</si>
  <si>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</si>
  <si>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</si>
  <si>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</si>
  <si>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</si>
  <si>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</si>
  <si>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</si>
  <si>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</si>
  <si>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</si>
  <si>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</si>
  <si>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</si>
  <si>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</si>
  <si>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</si>
  <si>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</si>
  <si>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</si>
  <si>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</si>
  <si>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</si>
  <si>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</si>
  <si>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</si>
  <si>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</si>
  <si>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</si>
  <si>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</si>
  <si>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</si>
  <si>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</si>
  <si>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</si>
  <si>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</si>
  <si>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</si>
  <si>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</si>
  <si>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</si>
  <si>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</si>
  <si>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</si>
  <si>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</si>
  <si>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</si>
  <si>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</si>
  <si>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</si>
  <si>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</si>
  <si>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</si>
  <si>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</si>
  <si>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</si>
  <si>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</si>
  <si>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</si>
  <si>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</si>
  <si>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</si>
  <si>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</si>
  <si>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</si>
  <si>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</si>
  <si>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</si>
  <si>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</si>
  <si>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</si>
  <si>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</si>
  <si>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</si>
  <si>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</si>
  <si>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</si>
  <si>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</si>
  <si>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</si>
  <si>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</si>
  <si>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</si>
  <si>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</si>
  <si>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</si>
  <si>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</si>
  <si>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</si>
  <si>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</si>
  <si>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</si>
  <si>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</si>
  <si>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</si>
  <si>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</si>
  <si>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</si>
  <si>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</si>
  <si>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</si>
  <si>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</si>
  <si>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</si>
  <si>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</si>
  <si>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</si>
  <si>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</si>
  <si>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</si>
  <si>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</si>
  <si>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</si>
  <si>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</si>
  <si>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</si>
  <si>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</si>
  <si>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</si>
  <si>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</si>
  <si>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</si>
  <si>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</si>
  <si>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</si>
  <si>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</si>
  <si>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</si>
  <si>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</si>
  <si>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</si>
  <si>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</si>
  <si>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</si>
  <si>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</si>
  <si>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</si>
  <si>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</si>
  <si>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</si>
  <si>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</si>
  <si>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</si>
  <si>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</si>
  <si>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</si>
  <si>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</si>
  <si>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</si>
  <si>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</si>
  <si>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</si>
  <si>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</si>
  <si>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</si>
  <si>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</si>
  <si>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</si>
  <si>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</si>
  <si>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</si>
  <si>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</si>
  <si>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</si>
  <si>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</si>
  <si>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</si>
  <si>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</si>
  <si>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</si>
  <si>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</si>
  <si>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</si>
  <si>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</si>
  <si>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</si>
  <si>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</si>
  <si>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</si>
  <si>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</si>
  <si>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</si>
  <si>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</si>
  <si>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</si>
  <si>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</si>
  <si>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</si>
  <si>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</si>
  <si>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</si>
  <si>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</si>
  <si>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</si>
  <si>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</si>
  <si>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</si>
  <si>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</si>
  <si>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</si>
  <si>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</si>
  <si>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</si>
  <si>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</si>
  <si>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</si>
  <si>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</si>
  <si>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</si>
  <si>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</si>
  <si>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</si>
  <si>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</si>
  <si>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</si>
  <si>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</si>
  <si>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</si>
  <si>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</si>
  <si>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</si>
  <si>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</si>
  <si>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</si>
  <si>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</si>
  <si>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</si>
  <si>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</si>
  <si>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</si>
  <si>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</si>
  <si>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</si>
  <si>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</si>
  <si>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</si>
  <si>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</si>
  <si>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</si>
  <si>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</si>
  <si>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</si>
  <si>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</si>
  <si>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</si>
  <si>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</si>
  <si>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</si>
  <si>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</si>
  <si>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</si>
  <si>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</si>
  <si>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</si>
  <si>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</si>
  <si>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</si>
  <si>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</si>
  <si>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</si>
  <si>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</si>
  <si>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</si>
  <si>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</si>
  <si>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</si>
  <si>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</si>
  <si>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</si>
  <si>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</si>
  <si>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</si>
  <si>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</si>
  <si>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</si>
  <si>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</si>
  <si>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</si>
  <si>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</si>
  <si>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</si>
  <si>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</si>
  <si>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</si>
  <si>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</si>
  <si>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</si>
  <si>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</si>
  <si>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</si>
  <si>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</si>
  <si>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</si>
  <si>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</si>
  <si>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</si>
  <si>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</si>
  <si>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</si>
  <si>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</si>
  <si>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</si>
  <si>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</si>
  <si>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</si>
  <si>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</si>
  <si>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</si>
  <si>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</si>
  <si>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</si>
  <si>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</si>
  <si>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</si>
  <si>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</si>
  <si>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</si>
  <si>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</si>
  <si>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</si>
  <si>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</si>
  <si>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</si>
  <si>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</si>
  <si>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</si>
  <si>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</si>
  <si>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</si>
  <si>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</si>
  <si>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</si>
  <si>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</si>
  <si>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</si>
  <si>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</si>
  <si>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</si>
  <si>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</si>
  <si>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</si>
  <si>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</si>
  <si>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</si>
  <si>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</si>
  <si>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</si>
  <si>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</si>
  <si>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</si>
  <si>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</si>
  <si>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</si>
  <si>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</si>
  <si>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</si>
  <si>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</si>
  <si>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</si>
  <si>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</si>
  <si>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</si>
  <si>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</si>
  <si>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</si>
  <si>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</si>
  <si>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</si>
  <si>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</si>
  <si>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</si>
  <si>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</si>
  <si>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</si>
  <si>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</si>
  <si>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</si>
  <si>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</si>
  <si>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</si>
  <si>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</si>
  <si>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</si>
  <si>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</si>
  <si>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</si>
  <si>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</si>
  <si>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</si>
  <si>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</si>
  <si>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</si>
  <si>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</si>
  <si>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</si>
  <si>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</si>
  <si>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</si>
  <si>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</si>
  <si>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</si>
  <si>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</si>
  <si>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</si>
  <si>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</si>
  <si>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</si>
  <si>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</si>
  <si>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</si>
  <si>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</si>
  <si>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</si>
  <si>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</si>
  <si>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</si>
  <si>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</si>
  <si>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</si>
  <si>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</si>
  <si>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</si>
  <si>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</si>
  <si>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</si>
  <si>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</si>
  <si>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</si>
  <si>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</si>
  <si>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</si>
  <si>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</si>
  <si>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</si>
  <si>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</si>
  <si>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</si>
  <si>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</si>
  <si>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</si>
  <si>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</si>
  <si>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</si>
  <si>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</si>
  <si>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</si>
  <si>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</si>
  <si>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</si>
  <si>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</si>
  <si>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</si>
  <si>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</si>
  <si>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</si>
  <si>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</si>
  <si>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</si>
  <si>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</si>
  <si>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</si>
  <si>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</si>
  <si>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</si>
  <si>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</si>
  <si>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</si>
  <si>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</si>
  <si>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</si>
  <si>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</si>
  <si>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</si>
  <si>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</si>
  <si>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</si>
  <si>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</si>
  <si>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</si>
  <si>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</si>
  <si>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</si>
  <si>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</si>
  <si>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</si>
  <si>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</si>
  <si>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</si>
  <si>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</si>
  <si>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</si>
  <si>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</si>
  <si>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</si>
  <si>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</si>
  <si>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</si>
  <si>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</si>
  <si>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</si>
  <si>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</si>
  <si>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</si>
  <si>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</si>
  <si>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</si>
  <si>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</si>
  <si>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</si>
  <si>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</si>
  <si>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</si>
  <si>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</si>
  <si>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</si>
  <si>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</si>
  <si>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</si>
  <si>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</si>
  <si>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</si>
  <si>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</si>
  <si>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</si>
  <si>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</si>
  <si>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</si>
  <si>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</si>
  <si>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</si>
  <si>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</si>
  <si>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</si>
  <si>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</si>
  <si>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</si>
  <si>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</si>
  <si>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</si>
  <si>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</si>
  <si>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</si>
  <si>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</si>
  <si>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</si>
  <si>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</si>
  <si>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</si>
  <si>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</si>
  <si>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</si>
  <si>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</si>
  <si>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</si>
  <si>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</si>
  <si>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</si>
  <si>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</si>
  <si>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</si>
  <si>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</si>
  <si>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</si>
  <si>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</si>
  <si>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</si>
  <si>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</si>
  <si>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</si>
  <si>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</si>
  <si>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</si>
  <si>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</si>
  <si>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</si>
  <si>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</si>
  <si>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</si>
  <si>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</si>
  <si>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</si>
  <si>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</si>
  <si>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</si>
  <si>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</si>
  <si>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</si>
  <si>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</si>
  <si>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</si>
  <si>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</si>
  <si>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</si>
  <si>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</si>
  <si>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</si>
  <si>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</si>
  <si>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</si>
  <si>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</si>
  <si>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</si>
  <si>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</si>
  <si>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</si>
  <si>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</si>
  <si>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</si>
  <si>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</si>
  <si>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</si>
  <si>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</si>
  <si>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</si>
  <si>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</si>
  <si>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</si>
  <si>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</si>
  <si>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</si>
  <si>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</si>
  <si>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</si>
  <si>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</si>
  <si>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</si>
  <si>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</si>
  <si>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</si>
  <si>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</si>
  <si>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</si>
  <si>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</si>
  <si>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</si>
  <si>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</si>
  <si>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</si>
  <si>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</si>
  <si>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</si>
  <si>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</si>
  <si>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</si>
  <si>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</si>
  <si>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</si>
  <si>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</si>
  <si>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</si>
  <si>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</si>
  <si>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</si>
  <si>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</si>
  <si>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</si>
  <si>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</si>
  <si>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</si>
  <si>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</si>
  <si>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</si>
  <si>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</si>
  <si>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</si>
  <si>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</si>
  <si>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</si>
  <si>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</si>
  <si>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</si>
  <si>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</si>
  <si>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</si>
  <si>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</si>
  <si>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</si>
  <si>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</si>
  <si>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</si>
  <si>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</si>
  <si>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</si>
  <si>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</si>
  <si>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</si>
  <si>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</si>
  <si>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</si>
  <si>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</si>
  <si>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</si>
  <si>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</si>
  <si>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</si>
  <si>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</si>
  <si>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</si>
  <si>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</si>
  <si>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</si>
  <si>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</si>
  <si>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</si>
  <si>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</si>
  <si>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</si>
  <si>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</si>
  <si>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</si>
  <si>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</si>
  <si>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</si>
  <si>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</si>
  <si>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</si>
  <si>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</si>
  <si>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</si>
  <si>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</si>
  <si>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</si>
  <si>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</si>
  <si>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</si>
  <si>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</si>
  <si>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</si>
  <si>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</si>
  <si>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</si>
  <si>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</si>
  <si>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</si>
  <si>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</si>
  <si>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</si>
  <si>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</si>
  <si>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</si>
  <si>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</si>
  <si>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</si>
  <si>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</si>
  <si>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</si>
  <si>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</si>
  <si>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</si>
  <si>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</si>
  <si>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</si>
  <si>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</si>
  <si>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</si>
  <si>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</si>
  <si>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</si>
  <si>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</si>
  <si>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</si>
  <si>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</si>
  <si>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</si>
  <si>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</si>
  <si>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</si>
  <si>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</si>
  <si>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</si>
  <si>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</si>
  <si>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</si>
  <si>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</si>
  <si>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</si>
  <si>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</si>
  <si>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</si>
  <si>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</si>
  <si>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</si>
  <si>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</si>
  <si>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</si>
  <si>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</si>
  <si>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</si>
  <si>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</si>
  <si>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</si>
  <si>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</si>
  <si>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</si>
  <si>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</si>
  <si>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</si>
  <si>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</si>
  <si>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</si>
  <si>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</si>
  <si>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</si>
  <si>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</si>
  <si>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</si>
  <si>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</si>
  <si>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</si>
  <si>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</si>
  <si>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</si>
  <si>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</si>
  <si>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</si>
  <si>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</si>
  <si>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</si>
  <si>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</si>
  <si>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</si>
  <si>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</si>
  <si>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</si>
  <si>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</si>
  <si>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</si>
  <si>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</si>
  <si>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</si>
  <si>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</si>
  <si>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</si>
  <si>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</si>
  <si>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</si>
  <si>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</si>
  <si>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</si>
  <si>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</si>
  <si>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</si>
  <si>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</si>
  <si>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</si>
  <si>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</si>
  <si>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</si>
  <si>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</si>
  <si>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</si>
  <si>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</si>
  <si>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</si>
  <si>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</si>
  <si>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</si>
  <si>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</si>
  <si>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</si>
  <si>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</si>
  <si>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</si>
  <si>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</si>
  <si>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</si>
  <si>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</si>
  <si>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</si>
  <si>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</si>
  <si>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</si>
  <si>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</si>
  <si>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</si>
  <si>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</si>
  <si>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</si>
  <si>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</si>
  <si>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</si>
  <si>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</si>
  <si>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</si>
  <si>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</si>
  <si>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</si>
  <si>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</si>
  <si>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</si>
  <si>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</si>
  <si>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</si>
  <si>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</si>
  <si>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</si>
  <si>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</si>
  <si>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</si>
  <si>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</si>
  <si>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</si>
  <si>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</si>
  <si>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</si>
  <si>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</si>
  <si>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</si>
  <si>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</si>
  <si>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</si>
  <si>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</si>
  <si>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</si>
  <si>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</si>
  <si>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</si>
  <si>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</si>
  <si>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</si>
  <si>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</si>
  <si>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</si>
  <si>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</si>
  <si>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</si>
  <si>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</si>
  <si>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</si>
  <si>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</si>
  <si>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</si>
  <si>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</si>
  <si>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</si>
  <si>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</si>
  <si>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</si>
  <si>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</si>
  <si>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</si>
  <si>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</si>
  <si>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</si>
  <si>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</si>
  <si>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</si>
  <si>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</si>
  <si>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</si>
  <si>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</si>
  <si>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</si>
  <si>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</si>
  <si>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</si>
  <si>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</si>
  <si>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</si>
  <si>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</si>
  <si>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</si>
  <si>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</si>
  <si>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</si>
  <si>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</si>
  <si>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</si>
  <si>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</si>
  <si>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</si>
  <si>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</si>
  <si>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</si>
  <si>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</si>
  <si>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</si>
  <si>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</si>
  <si>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</si>
  <si>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</si>
  <si>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</si>
  <si>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</si>
  <si>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</si>
  <si>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</si>
  <si>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</si>
  <si>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</si>
  <si>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</si>
  <si>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</si>
  <si>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</si>
  <si>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</si>
  <si>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</si>
  <si>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</si>
  <si>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</si>
  <si>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</si>
  <si>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</si>
  <si>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</si>
  <si>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</si>
  <si>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</si>
  <si>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</si>
  <si>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</si>
  <si>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</si>
  <si>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</si>
  <si>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</si>
  <si>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</si>
  <si>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</si>
  <si>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</si>
  <si>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</si>
  <si>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</si>
  <si>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</si>
  <si>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</si>
  <si>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</si>
  <si>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</si>
  <si>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</si>
  <si>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</si>
  <si>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</si>
  <si>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</si>
  <si>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</si>
  <si>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</si>
  <si>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</si>
  <si>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</si>
  <si>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</si>
  <si>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</si>
  <si>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</si>
  <si>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</si>
  <si>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</si>
  <si>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</si>
  <si>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</si>
  <si>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</si>
  <si>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</si>
  <si>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</si>
  <si>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</si>
  <si>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</si>
  <si>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</si>
  <si>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</si>
  <si>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</si>
  <si>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</si>
  <si>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</si>
  <si>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</si>
  <si>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</si>
  <si>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</si>
  <si>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</si>
  <si>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</si>
  <si>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</si>
  <si>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</si>
  <si>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</si>
  <si>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</si>
  <si>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</si>
  <si>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</si>
  <si>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</si>
  <si>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</si>
  <si>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</si>
  <si>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</si>
  <si>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</si>
  <si>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</si>
  <si>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</si>
  <si>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</si>
  <si>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</si>
  <si>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</si>
  <si>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</si>
  <si>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</si>
  <si>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</si>
  <si>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</si>
  <si>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</si>
  <si>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</si>
  <si>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</si>
  <si>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</si>
  <si>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</si>
  <si>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</si>
  <si>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</si>
  <si>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</si>
  <si>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</si>
  <si>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</si>
  <si>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</si>
  <si>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</si>
  <si>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</si>
  <si>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</si>
  <si>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</si>
  <si>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</si>
  <si>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</si>
  <si>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</si>
  <si>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</si>
  <si>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</si>
  <si>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</si>
  <si>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</si>
  <si>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</si>
  <si>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</si>
  <si>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</si>
  <si>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</si>
  <si>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</si>
  <si>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</si>
  <si>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</si>
  <si>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</si>
  <si>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</si>
  <si>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</si>
  <si>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</si>
  <si>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</si>
  <si>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</si>
  <si>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</si>
  <si>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</si>
  <si>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</si>
  <si>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</si>
  <si>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</si>
  <si>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</si>
  <si>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</si>
  <si>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</si>
  <si>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</si>
  <si>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</si>
  <si>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</si>
  <si>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</si>
  <si>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</si>
  <si>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</si>
  <si>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</si>
  <si>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</si>
  <si>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</si>
  <si>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</si>
  <si>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</si>
  <si>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</si>
  <si>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</si>
  <si>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</si>
  <si>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</si>
  <si>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</si>
  <si>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</si>
  <si>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</si>
  <si>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</si>
  <si>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</si>
  <si>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</si>
  <si>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</si>
  <si>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</si>
  <si>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</si>
  <si>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</si>
  <si>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</si>
  <si>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</si>
  <si>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</si>
  <si>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</si>
  <si>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</si>
  <si>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</si>
  <si>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</si>
  <si>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</si>
  <si>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</si>
  <si>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</si>
  <si>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</si>
  <si>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</si>
  <si>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</si>
  <si>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</si>
  <si>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</si>
  <si>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</si>
  <si>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</si>
  <si>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</si>
  <si>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</si>
  <si>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</si>
  <si>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</si>
  <si>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</si>
  <si>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</si>
  <si>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</si>
  <si>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</si>
  <si>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</si>
  <si>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</si>
  <si>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</si>
  <si>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</si>
  <si>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</si>
  <si>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</si>
  <si>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</si>
  <si>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</si>
  <si>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</si>
  <si>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</si>
  <si>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</si>
  <si>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</si>
  <si>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</si>
  <si>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</si>
  <si>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</si>
  <si>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</si>
  <si>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</si>
  <si>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</si>
  <si>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</si>
  <si>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</si>
  <si>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</si>
  <si>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</si>
  <si>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</si>
  <si>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</si>
  <si>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</si>
  <si>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</si>
  <si>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</si>
  <si>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</si>
  <si>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</si>
  <si>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</si>
  <si>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</si>
  <si>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</si>
  <si>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</si>
  <si>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</si>
  <si>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</si>
  <si>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</si>
  <si>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</si>
  <si>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</si>
  <si>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</si>
  <si>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</si>
  <si>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</si>
  <si>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</si>
  <si>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</si>
  <si>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</si>
  <si>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</si>
  <si>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</si>
  <si>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</si>
  <si>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</si>
  <si>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</si>
  <si>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</si>
  <si>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</si>
  <si>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</si>
  <si>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</si>
  <si>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</si>
  <si>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</si>
  <si>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</si>
  <si>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</si>
  <si>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</si>
  <si>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</si>
  <si>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</si>
  <si>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</si>
  <si>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</si>
  <si>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</si>
  <si>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</si>
  <si>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</si>
  <si>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</si>
  <si>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</si>
  <si>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</si>
  <si>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</si>
  <si>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</si>
  <si>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</si>
  <si>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</si>
  <si>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</si>
  <si>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</si>
  <si>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</si>
  <si>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</si>
  <si>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</si>
  <si>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</si>
  <si>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</si>
  <si>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</si>
  <si>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</si>
  <si>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</si>
  <si>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</si>
  <si>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</si>
  <si>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</si>
  <si>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</si>
  <si>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</si>
  <si>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</si>
  <si>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</si>
  <si>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</si>
  <si>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</si>
  <si>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</si>
  <si>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</si>
  <si>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</si>
  <si>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</si>
  <si>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</si>
  <si>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</si>
  <si>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</si>
  <si>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</si>
  <si>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</si>
  <si>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</si>
  <si>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</si>
  <si>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</si>
  <si>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</si>
  <si>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</si>
  <si>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</si>
  <si>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</si>
  <si>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</si>
  <si>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</si>
  <si>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</si>
  <si>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</si>
  <si>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</si>
  <si>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</si>
  <si>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</si>
  <si>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</si>
  <si>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</si>
  <si>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</si>
  <si>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</si>
  <si>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</si>
  <si>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</si>
  <si>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</si>
  <si>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</si>
  <si>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</si>
  <si>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</si>
  <si>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</si>
  <si>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</si>
  <si>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</si>
  <si>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</si>
  <si>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</si>
  <si>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</si>
  <si>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</si>
  <si>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</si>
  <si>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</si>
  <si>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</si>
  <si>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</si>
  <si>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</si>
  <si>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</si>
  <si>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</si>
  <si>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</si>
  <si>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</si>
  <si>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</si>
  <si>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</si>
  <si>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</si>
  <si>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</si>
  <si>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</si>
  <si>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</si>
  <si>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</si>
  <si>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</si>
  <si>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</si>
  <si>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</si>
  <si>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</si>
  <si>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</si>
  <si>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</si>
  <si>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</si>
  <si>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</si>
  <si>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</si>
  <si>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</si>
  <si>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</si>
  <si>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</si>
  <si>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</si>
  <si>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</si>
  <si>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</si>
  <si>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</si>
  <si>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</si>
  <si>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</si>
  <si>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</si>
  <si>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</si>
  <si>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</si>
  <si>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</si>
  <si>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</si>
  <si>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</si>
  <si>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</si>
  <si>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</si>
  <si>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</si>
  <si>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</si>
  <si>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</si>
  <si>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</si>
  <si>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</si>
  <si>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</si>
  <si>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</si>
  <si>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</si>
  <si>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</si>
  <si>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</si>
  <si>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</si>
  <si>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</si>
  <si>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</si>
  <si>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</si>
  <si>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</si>
  <si>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</si>
  <si>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</si>
  <si>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</si>
  <si>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</si>
  <si>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</si>
  <si>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</si>
  <si>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</si>
  <si>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</si>
  <si>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</si>
  <si>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</si>
  <si>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</si>
  <si>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</si>
  <si>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</si>
  <si>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</si>
  <si>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</si>
  <si>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</si>
  <si>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</si>
  <si>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</si>
  <si>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</si>
  <si>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</si>
  <si>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</si>
  <si>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</si>
  <si>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</si>
  <si>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</si>
  <si>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</si>
  <si>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</si>
  <si>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</si>
  <si>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</si>
  <si>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</si>
  <si>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</si>
  <si>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</si>
  <si>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</si>
  <si>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</si>
  <si>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</si>
  <si>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</si>
  <si>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</si>
  <si>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</si>
  <si>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</si>
  <si>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</si>
  <si>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</si>
  <si>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</si>
  <si>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</si>
  <si>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</si>
  <si>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</si>
  <si>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</si>
  <si>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</si>
  <si>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</si>
  <si>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</si>
  <si>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</si>
  <si>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</si>
  <si>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</si>
  <si>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</si>
  <si>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</si>
  <si>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</si>
  <si>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</si>
  <si>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</si>
  <si>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</si>
  <si>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</si>
  <si>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</si>
  <si>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</si>
  <si>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</si>
  <si>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</si>
  <si>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</si>
  <si>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</si>
  <si>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</si>
  <si>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</si>
  <si>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</si>
  <si>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</si>
  <si>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</si>
  <si>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</si>
  <si>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</si>
  <si>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</si>
  <si>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</si>
  <si>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</si>
  <si>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</si>
  <si>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</si>
  <si>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</si>
  <si>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</si>
  <si>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</si>
  <si>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</si>
  <si>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</si>
  <si>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</si>
  <si>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</si>
  <si>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</si>
  <si>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</si>
  <si>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</si>
  <si>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</si>
  <si>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</si>
  <si>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</si>
  <si>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</si>
  <si>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</si>
  <si>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</si>
  <si>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</si>
  <si>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</si>
  <si>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</si>
  <si>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</si>
  <si>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</si>
  <si>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</si>
  <si>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</si>
  <si>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</si>
  <si>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</si>
  <si>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</si>
  <si>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</si>
  <si>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</si>
  <si>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</si>
  <si>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</si>
  <si>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</si>
  <si>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</si>
  <si>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</si>
  <si>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</si>
  <si>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</si>
  <si>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</si>
  <si>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</si>
  <si>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</si>
  <si>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</si>
  <si>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</si>
  <si>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</si>
  <si>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</si>
  <si>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</si>
  <si>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</si>
  <si>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</si>
  <si>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</si>
  <si>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</si>
  <si>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</si>
  <si>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</si>
  <si>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</si>
  <si>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</si>
  <si>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</si>
  <si>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</si>
  <si>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</si>
  <si>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</si>
  <si>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</si>
  <si>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</si>
  <si>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</si>
  <si>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</si>
  <si>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</si>
  <si>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</si>
  <si>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</si>
  <si>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</si>
  <si>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</si>
  <si>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</si>
  <si>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</si>
  <si>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</si>
  <si>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</si>
  <si>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</si>
  <si>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</si>
  <si>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</si>
  <si>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</si>
  <si>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</si>
  <si>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</si>
  <si>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</si>
  <si>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</si>
  <si>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</si>
  <si>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</si>
  <si>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</si>
  <si>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</si>
  <si>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</si>
  <si>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</si>
  <si>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</si>
  <si>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</si>
  <si>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</si>
  <si>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</si>
  <si>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</si>
  <si>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</si>
  <si>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</si>
  <si>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</si>
  <si>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</si>
  <si>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</si>
  <si>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</si>
  <si>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</si>
  <si>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</si>
  <si>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</si>
  <si>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</si>
  <si>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</si>
  <si>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</si>
  <si>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</si>
  <si>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</si>
  <si>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</si>
  <si>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</si>
  <si>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</si>
  <si>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</si>
  <si>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</si>
  <si>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</si>
  <si>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</si>
  <si>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</si>
  <si>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</si>
  <si>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</si>
  <si>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</si>
  <si>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</si>
  <si>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</si>
  <si>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</si>
  <si>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</si>
  <si>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</si>
  <si>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</si>
  <si>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</si>
  <si>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</si>
  <si>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</si>
  <si>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</si>
  <si>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</si>
  <si>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</si>
  <si>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</si>
  <si>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</si>
  <si>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</si>
  <si>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</si>
  <si>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</si>
  <si>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</si>
  <si>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</si>
  <si>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</si>
  <si>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</si>
  <si>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</si>
  <si>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</si>
  <si>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</si>
  <si>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</si>
  <si>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</si>
  <si>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</si>
  <si>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</si>
  <si>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</si>
  <si>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</si>
  <si>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</si>
  <si>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</si>
  <si>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</si>
  <si>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</si>
  <si>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</si>
  <si>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</si>
  <si>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</si>
  <si>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</si>
  <si>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</si>
  <si>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</si>
  <si>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</si>
  <si>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</si>
  <si>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</si>
  <si>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</si>
  <si>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</si>
  <si>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</si>
  <si>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</si>
  <si>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</si>
  <si>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</si>
  <si>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</si>
  <si>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</si>
  <si>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</si>
  <si>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</si>
  <si>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</si>
  <si>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</si>
  <si>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</si>
  <si>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</si>
  <si>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</si>
  <si>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</si>
  <si>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</si>
  <si>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</si>
  <si>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</si>
  <si>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</si>
  <si>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</si>
  <si>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</si>
  <si>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</si>
  <si>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</si>
  <si>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</si>
  <si>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</si>
  <si>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</si>
  <si>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</si>
  <si>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</si>
  <si>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</si>
  <si>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</si>
  <si>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</si>
  <si>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</si>
  <si>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</si>
  <si>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</si>
  <si>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</si>
  <si>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</si>
  <si>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</si>
  <si>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</si>
  <si>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</si>
  <si>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</si>
  <si>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</si>
  <si>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</si>
  <si>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</si>
  <si>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</si>
  <si>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</si>
  <si>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</si>
  <si>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</si>
  <si>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</si>
  <si>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</si>
  <si>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</si>
  <si>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</si>
  <si>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</si>
  <si>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</si>
  <si>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</si>
  <si>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</si>
  <si>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</si>
  <si>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</si>
  <si>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</si>
  <si>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</si>
  <si>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</si>
  <si>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</si>
  <si>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</si>
  <si>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</si>
  <si>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</si>
  <si>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</si>
  <si>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</si>
  <si>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</si>
  <si>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</si>
  <si>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</si>
  <si>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</si>
  <si>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</si>
  <si>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</si>
  <si>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</si>
  <si>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</si>
  <si>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</si>
  <si>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</si>
  <si>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</si>
  <si>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</si>
  <si>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</si>
  <si>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</si>
  <si>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</si>
  <si>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</si>
  <si>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</si>
  <si>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</si>
  <si>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</si>
  <si>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</si>
  <si>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</si>
  <si>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</si>
  <si>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</si>
  <si>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</si>
  <si>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</si>
  <si>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</si>
  <si>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</si>
  <si>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</si>
  <si>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</si>
  <si>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</si>
  <si>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</si>
  <si>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</si>
  <si>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</si>
  <si>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</si>
  <si>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</si>
  <si>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</si>
  <si>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</si>
  <si>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</si>
  <si>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</si>
  <si>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</si>
  <si>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</si>
  <si>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</si>
  <si>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</si>
  <si>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</si>
  <si>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</si>
  <si>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</si>
  <si>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</si>
  <si>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</si>
  <si>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</si>
  <si>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</si>
  <si>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</si>
  <si>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</si>
  <si>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</si>
  <si>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</si>
  <si>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</si>
  <si>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</si>
  <si>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</si>
  <si>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</si>
  <si>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</si>
  <si>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</si>
  <si>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</si>
  <si>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</si>
  <si>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</si>
  <si>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</si>
  <si>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</si>
  <si>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</si>
  <si>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</si>
  <si>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</si>
  <si>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</si>
  <si>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</si>
  <si>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</si>
  <si>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</si>
  <si>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</si>
  <si>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</si>
  <si>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</si>
  <si>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</si>
  <si>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</si>
  <si>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</si>
  <si>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</si>
  <si>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</si>
  <si>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</si>
  <si>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</si>
  <si>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</si>
  <si>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</si>
  <si>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</si>
  <si>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</si>
  <si>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</si>
  <si>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</si>
  <si>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</si>
  <si>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</si>
  <si>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</si>
  <si>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</si>
  <si>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</si>
  <si>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</si>
  <si>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</si>
  <si>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</si>
  <si>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</si>
  <si>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</si>
  <si>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</si>
  <si>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</si>
  <si>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</si>
  <si>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</si>
  <si>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</si>
  <si>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</si>
  <si>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</si>
  <si>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</si>
  <si>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</si>
  <si>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</si>
  <si>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</si>
  <si>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</si>
  <si>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</si>
  <si>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</si>
  <si>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</si>
  <si>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</si>
  <si>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</si>
  <si>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</si>
  <si>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</si>
  <si>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</si>
  <si>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</si>
  <si>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</si>
  <si>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</si>
  <si>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</si>
  <si>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</si>
  <si>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</si>
  <si>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</si>
  <si>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</si>
  <si>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</si>
  <si>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</si>
  <si>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</si>
  <si>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</si>
  <si>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</si>
  <si>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</si>
  <si>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</si>
  <si>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</si>
  <si>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</si>
  <si>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</si>
  <si>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</si>
  <si>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</si>
  <si>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</si>
  <si>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</si>
  <si>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</si>
  <si>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</si>
  <si>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</si>
  <si>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</si>
  <si>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</si>
  <si>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</si>
  <si>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</si>
  <si>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</si>
  <si>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</si>
  <si>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</si>
  <si>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</si>
  <si>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</si>
  <si>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</si>
  <si>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</si>
  <si>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</si>
  <si>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</si>
  <si>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</si>
  <si>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</si>
  <si>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</si>
  <si>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</si>
  <si>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</si>
  <si>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</si>
  <si>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</si>
  <si>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</si>
  <si>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</si>
  <si>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</si>
  <si>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</si>
  <si>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</si>
  <si>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</si>
  <si>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</si>
  <si>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</si>
  <si>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</si>
  <si>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</si>
  <si>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</si>
  <si>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</si>
  <si>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</si>
  <si>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</si>
  <si>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</si>
  <si>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</si>
  <si>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</si>
  <si>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</si>
  <si>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</si>
  <si>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</si>
  <si>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</si>
  <si>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</si>
  <si>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</si>
  <si>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</si>
  <si>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</si>
  <si>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</si>
  <si>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</si>
  <si>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</si>
  <si>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</si>
  <si>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</si>
  <si>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</si>
  <si>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</si>
  <si>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</si>
  <si>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</si>
  <si>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</si>
  <si>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</si>
  <si>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</si>
  <si>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</si>
  <si>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</si>
  <si>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</si>
  <si>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</si>
  <si>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</si>
  <si>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</si>
  <si>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</si>
  <si>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</si>
  <si>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</si>
  <si>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</si>
  <si>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</si>
  <si>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</si>
  <si>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</si>
  <si>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</si>
  <si>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</si>
  <si>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</si>
  <si>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</si>
  <si>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</si>
  <si>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</si>
  <si>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</si>
  <si>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</si>
  <si>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</si>
  <si>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</si>
  <si>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</si>
  <si>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</si>
  <si>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</si>
  <si>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</si>
  <si>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</si>
  <si>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</si>
  <si>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</si>
  <si>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</si>
  <si>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</si>
  <si>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</si>
  <si>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</si>
  <si>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</si>
  <si>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</si>
  <si>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</si>
  <si>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</si>
  <si>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</si>
  <si>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</si>
  <si>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</si>
  <si>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</si>
  <si>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</si>
  <si>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</si>
  <si>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</si>
  <si>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</si>
  <si>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</si>
  <si>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</si>
  <si>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</si>
  <si>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</si>
  <si>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</si>
  <si>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</si>
  <si>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</si>
  <si>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</si>
  <si>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</si>
  <si>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</si>
  <si>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</si>
  <si>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</si>
  <si>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</si>
  <si>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</si>
  <si>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</si>
  <si>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</si>
  <si>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</si>
  <si>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</si>
  <si>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</si>
  <si>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</si>
  <si>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</si>
  <si>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</si>
  <si>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</si>
  <si>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</si>
  <si>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</si>
  <si>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</si>
  <si>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</si>
  <si>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</si>
  <si>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</si>
  <si>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</si>
  <si>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</si>
  <si>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</si>
  <si>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</si>
  <si>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</si>
  <si>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</si>
  <si>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</si>
  <si>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</si>
  <si>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</si>
  <si>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</si>
  <si>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</si>
  <si>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</si>
  <si>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</si>
  <si>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</si>
  <si>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</si>
  <si>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</si>
  <si>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</si>
  <si>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</si>
  <si>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</si>
  <si>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</si>
  <si>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</si>
  <si>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</si>
  <si>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</si>
  <si>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</si>
  <si>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</si>
  <si>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</si>
  <si>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</si>
  <si>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</si>
  <si>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</si>
  <si>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</si>
  <si>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</si>
  <si>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</si>
  <si>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</si>
  <si>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</si>
  <si>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</si>
  <si>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</si>
  <si>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</si>
  <si>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</si>
  <si>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</si>
  <si>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</si>
  <si>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</si>
  <si>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</si>
  <si>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</si>
  <si>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</si>
  <si>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</si>
  <si>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</si>
  <si>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</si>
  <si>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</si>
  <si>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</si>
  <si>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</si>
  <si>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</si>
  <si>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</si>
  <si>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</si>
  <si>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</si>
  <si>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</si>
  <si>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</si>
  <si>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</si>
  <si>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</si>
  <si>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</si>
  <si>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</si>
  <si>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</si>
  <si>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</si>
  <si>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</si>
  <si>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</si>
  <si>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</si>
  <si>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</si>
  <si>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</si>
  <si>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</si>
  <si>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</si>
  <si>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</si>
  <si>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</si>
  <si>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</si>
  <si>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</si>
  <si>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</si>
  <si>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</si>
  <si>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</si>
  <si>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</si>
  <si>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</si>
  <si>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</si>
  <si>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</si>
  <si>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</si>
  <si>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</si>
  <si>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</si>
  <si>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</si>
  <si>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</si>
  <si>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</si>
  <si>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</si>
  <si>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</si>
  <si>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</si>
  <si>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</si>
  <si>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</si>
  <si>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</si>
  <si>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</si>
  <si>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</si>
  <si>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</si>
  <si>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</si>
  <si>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</si>
  <si>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</si>
  <si>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</si>
  <si>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</si>
  <si>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</si>
  <si>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</si>
  <si>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</si>
  <si>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</si>
  <si>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</si>
  <si>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</si>
  <si>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</si>
  <si>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</si>
  <si>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</si>
  <si>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</si>
  <si>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</si>
  <si>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</si>
  <si>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</si>
  <si>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</si>
  <si>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</si>
  <si>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</si>
  <si>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</si>
  <si>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</si>
  <si>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</si>
  <si>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</si>
  <si>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</si>
  <si>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</si>
  <si>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</si>
  <si>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</si>
  <si>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</si>
  <si>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</si>
  <si>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</si>
  <si>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</si>
  <si>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</si>
  <si>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</si>
  <si>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</si>
  <si>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</si>
  <si>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</si>
  <si>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</si>
  <si>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</si>
  <si>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</si>
  <si>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</si>
  <si>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</si>
  <si>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</si>
  <si>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</si>
  <si>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</si>
  <si>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</si>
  <si>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</si>
  <si>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</si>
  <si>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</si>
  <si>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</si>
  <si>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</si>
  <si>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</si>
  <si>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</si>
  <si>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</si>
  <si>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</si>
  <si>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</si>
  <si>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</si>
  <si>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</si>
  <si>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</si>
  <si>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</si>
  <si>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</si>
  <si>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</si>
  <si>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</si>
  <si>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</si>
  <si>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</si>
  <si>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</si>
  <si>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</si>
  <si>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</si>
  <si>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</si>
  <si>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</si>
  <si>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</si>
  <si>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</si>
  <si>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</si>
  <si>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</si>
  <si>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</si>
  <si>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</si>
  <si>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</si>
  <si>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</si>
  <si>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</si>
  <si>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</si>
  <si>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</si>
  <si>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</si>
  <si>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</si>
  <si>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</si>
  <si>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</si>
  <si>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</si>
  <si>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</si>
  <si>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</si>
  <si>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</si>
  <si>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</si>
  <si>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</si>
  <si>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</si>
  <si>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</si>
  <si>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</si>
  <si>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</si>
  <si>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</si>
  <si>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</si>
  <si>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</si>
  <si>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</si>
  <si>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</si>
  <si>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</si>
  <si>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</si>
  <si>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</si>
  <si>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</si>
  <si>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</si>
  <si>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</si>
  <si>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</si>
  <si>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</si>
  <si>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</si>
  <si>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</si>
  <si>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</si>
  <si>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</si>
  <si>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</si>
  <si>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</si>
  <si>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</si>
  <si>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</si>
  <si>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</si>
  <si>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</si>
  <si>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</si>
  <si>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</si>
  <si>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</si>
  <si>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</si>
  <si>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</si>
  <si>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</si>
  <si>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</si>
  <si>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</si>
  <si>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</si>
  <si>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</si>
  <si>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</si>
  <si>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</si>
  <si>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</si>
  <si>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</si>
  <si>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</si>
  <si>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</si>
  <si>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</si>
  <si>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</si>
  <si>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</si>
  <si>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</si>
  <si>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</si>
  <si>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</si>
  <si>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</si>
  <si>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</si>
  <si>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</si>
  <si>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</si>
  <si>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</si>
  <si>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</si>
  <si>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</si>
  <si>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</si>
  <si>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</si>
  <si>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</si>
  <si>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</si>
  <si>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</si>
  <si>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</si>
  <si>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</si>
  <si>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</si>
  <si>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</si>
  <si>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</si>
  <si>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</si>
  <si>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</si>
  <si>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</si>
  <si>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</si>
  <si>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</si>
  <si>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</si>
  <si>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</si>
  <si>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</si>
  <si>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</si>
  <si>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</si>
  <si>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</si>
  <si>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</si>
  <si>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</si>
  <si>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</si>
  <si>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</si>
  <si>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</si>
  <si>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</si>
  <si>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</si>
  <si>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</si>
  <si>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</si>
  <si>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</si>
  <si>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</si>
  <si>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</si>
  <si>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</si>
  <si>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</si>
  <si>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</si>
  <si>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</si>
  <si>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</si>
  <si>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</si>
  <si>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</si>
  <si>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</si>
  <si>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</si>
  <si>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</si>
  <si>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</si>
  <si>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</si>
  <si>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</si>
  <si>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</si>
  <si>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</si>
  <si>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</si>
  <si>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</si>
  <si>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</si>
  <si>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</si>
  <si>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</si>
  <si>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</si>
  <si>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</si>
  <si>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</si>
  <si>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</si>
  <si>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</si>
  <si>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</si>
  <si>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</si>
  <si>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</si>
  <si>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</si>
  <si>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</si>
  <si>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</si>
  <si>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</si>
  <si>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</si>
  <si>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</si>
  <si>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</si>
  <si>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</si>
  <si>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</si>
  <si>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</si>
  <si>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</si>
  <si>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</si>
  <si>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</si>
  <si>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</si>
  <si>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</si>
  <si>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</si>
  <si>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</si>
  <si>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</si>
  <si>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</si>
  <si>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</si>
  <si>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</si>
  <si>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</si>
  <si>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</si>
  <si>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</si>
  <si>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</si>
  <si>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</si>
  <si>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</si>
  <si>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</si>
  <si>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</si>
  <si>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</si>
  <si>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</si>
  <si>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</si>
  <si>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</si>
  <si>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</si>
  <si>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</si>
  <si>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</si>
  <si>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</si>
  <si>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</si>
  <si>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</si>
  <si>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</si>
  <si>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</si>
  <si>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</si>
  <si>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</si>
  <si>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</si>
  <si>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</si>
  <si>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</si>
  <si>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</si>
  <si>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</si>
  <si>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</si>
  <si>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</si>
  <si>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</si>
  <si>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</si>
  <si>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</si>
  <si>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</si>
  <si>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</si>
  <si>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</si>
  <si>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</si>
  <si>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</si>
  <si>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</si>
  <si>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</si>
  <si>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</si>
  <si>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</si>
  <si>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</si>
  <si>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</si>
  <si>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</si>
  <si>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</si>
  <si>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</si>
  <si>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</si>
  <si>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</si>
  <si>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</si>
  <si>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</si>
  <si>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</si>
  <si>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</si>
  <si>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</si>
  <si>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</si>
  <si>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</si>
  <si>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</si>
  <si>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</si>
  <si>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</si>
  <si>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</si>
  <si>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</si>
  <si>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</si>
  <si>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</si>
  <si>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</si>
  <si>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</si>
  <si>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</si>
  <si>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</si>
  <si>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</si>
  <si>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</si>
  <si>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</si>
  <si>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</si>
  <si>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</si>
  <si>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</si>
  <si>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</si>
  <si>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</si>
  <si>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</si>
  <si>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</si>
  <si>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</si>
  <si>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</si>
  <si>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</si>
  <si>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</si>
  <si>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</si>
  <si>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</si>
  <si>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</si>
  <si>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</si>
  <si>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</si>
  <si>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</si>
  <si>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</si>
  <si>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</si>
  <si>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</si>
  <si>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</si>
  <si>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</si>
  <si>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</si>
  <si>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</si>
  <si>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</si>
  <si>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</si>
  <si>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</si>
  <si>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</si>
  <si>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</si>
  <si>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</si>
  <si>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</si>
  <si>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</si>
  <si>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</si>
  <si>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</si>
  <si>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</si>
  <si>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</si>
  <si>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</si>
  <si>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</si>
  <si>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</si>
  <si>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</si>
  <si>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</si>
  <si>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</si>
  <si>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</si>
  <si>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</si>
  <si>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</si>
  <si>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</si>
  <si>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</si>
  <si>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</si>
  <si>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</si>
  <si>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</si>
  <si>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</si>
  <si>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</si>
  <si>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</si>
  <si>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</si>
  <si>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</si>
  <si>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</si>
  <si>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</si>
  <si>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</si>
  <si>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</si>
  <si>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</si>
  <si>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</si>
  <si>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</si>
  <si>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</si>
  <si>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</si>
  <si>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</si>
  <si>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</si>
  <si>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</si>
  <si>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</si>
  <si>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</si>
  <si>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</si>
  <si>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</si>
  <si>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</si>
  <si>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</si>
  <si>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</si>
  <si>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</si>
  <si>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</si>
  <si>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</si>
  <si>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</si>
  <si>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</si>
  <si>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</si>
  <si>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</si>
  <si>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</si>
  <si>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</si>
  <si>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</si>
  <si>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</si>
  <si>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</si>
  <si>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</si>
  <si>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</si>
  <si>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</si>
  <si>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</si>
  <si>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</si>
  <si>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</si>
  <si>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</si>
  <si>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</si>
  <si>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</si>
  <si>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</si>
  <si>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</si>
  <si>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</si>
  <si>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</si>
  <si>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</si>
  <si>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</si>
  <si>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</si>
  <si>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</si>
  <si>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</si>
  <si>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</si>
  <si>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</si>
  <si>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</si>
  <si>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</si>
  <si>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</si>
  <si>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</si>
  <si>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</si>
  <si>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</si>
  <si>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</si>
  <si>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</si>
  <si>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</si>
  <si>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</si>
  <si>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</si>
  <si>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</si>
  <si>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</si>
  <si>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</si>
  <si>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</si>
  <si>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</si>
  <si>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</si>
  <si>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</si>
  <si>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</si>
  <si>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</si>
  <si>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</si>
  <si>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</si>
  <si>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</si>
  <si>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</si>
  <si>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</si>
  <si>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</si>
  <si>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</si>
  <si>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</si>
  <si>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</si>
  <si>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</si>
  <si>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</si>
  <si>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</si>
  <si>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</si>
  <si>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</si>
  <si>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</si>
  <si>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</si>
  <si>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</si>
  <si>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</si>
  <si>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</si>
  <si>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</si>
  <si>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</si>
  <si>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</si>
  <si>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</si>
  <si>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</si>
  <si>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</si>
  <si>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</si>
  <si>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</si>
  <si>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</si>
  <si>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</si>
  <si>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</si>
  <si>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</si>
  <si>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</si>
  <si>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</si>
  <si>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</si>
  <si>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</si>
  <si>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</si>
  <si>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</si>
  <si>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</si>
  <si>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</si>
  <si>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</si>
  <si>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</si>
  <si>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</si>
  <si>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</si>
  <si>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</si>
  <si>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</si>
  <si>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</si>
  <si>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</si>
  <si>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</si>
  <si>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</si>
  <si>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</si>
  <si>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</si>
  <si>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</si>
  <si>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</si>
  <si>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</si>
  <si>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</si>
  <si>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</si>
  <si>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</si>
  <si>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</si>
  <si>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</si>
  <si>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</si>
  <si>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</si>
  <si>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</si>
  <si>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</si>
  <si>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</si>
  <si>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</si>
  <si>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</si>
  <si>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</si>
  <si>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</si>
  <si>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</si>
  <si>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</si>
  <si>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</si>
  <si>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</si>
  <si>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</si>
  <si>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</si>
  <si>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</si>
  <si>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</si>
  <si>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</si>
  <si>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</si>
  <si>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</si>
  <si>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</si>
  <si>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</si>
  <si>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</si>
  <si>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</si>
  <si>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</si>
  <si>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</si>
  <si>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</si>
  <si>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</si>
  <si>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</si>
  <si>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</si>
  <si>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</si>
  <si>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</si>
  <si>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</si>
  <si>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</si>
  <si>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</si>
  <si>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</si>
  <si>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</si>
  <si>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</si>
  <si>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</si>
  <si>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</si>
  <si>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</si>
  <si>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</si>
  <si>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</si>
  <si>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</si>
  <si>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</si>
  <si>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</si>
  <si>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</si>
  <si>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</si>
  <si>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</si>
  <si>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</si>
  <si>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</si>
  <si>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</si>
  <si>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</si>
  <si>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</si>
  <si>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</si>
  <si>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</si>
  <si>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</si>
  <si>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</si>
  <si>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</si>
  <si>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</si>
  <si>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</si>
  <si>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</si>
  <si>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</si>
  <si>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</si>
  <si>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</si>
  <si>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</si>
  <si>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</si>
  <si>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</si>
  <si>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</si>
  <si>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</si>
  <si>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</si>
  <si>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</si>
  <si>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</si>
  <si>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</si>
  <si>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</si>
  <si>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</si>
  <si>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</si>
  <si>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</si>
  <si>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</si>
  <si>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</si>
  <si>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</si>
  <si>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</si>
  <si>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</si>
  <si>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</si>
  <si>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</si>
  <si>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</si>
  <si>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</si>
  <si>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</si>
  <si>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</si>
  <si>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</si>
  <si>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</si>
  <si>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</si>
  <si>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</si>
  <si>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</si>
  <si>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</si>
  <si>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</si>
  <si>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</si>
  <si>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</si>
  <si>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</si>
  <si>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</si>
  <si>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</si>
  <si>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</si>
  <si>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</si>
  <si>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</si>
  <si>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</si>
  <si>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</si>
  <si>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</si>
  <si>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</si>
  <si>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</si>
  <si>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</si>
  <si>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</si>
  <si>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</si>
  <si>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</si>
  <si>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</si>
  <si>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</si>
  <si>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</si>
  <si>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</si>
  <si>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</si>
  <si>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</si>
  <si>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</si>
  <si>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</si>
  <si>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</si>
  <si>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</si>
  <si>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</si>
  <si>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</si>
  <si>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</si>
  <si>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</si>
  <si>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</si>
  <si>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</si>
  <si>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</si>
  <si>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</si>
  <si>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</si>
  <si>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</si>
  <si>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</si>
  <si>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</si>
  <si>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</si>
  <si>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</si>
  <si>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</si>
  <si>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</si>
  <si>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</si>
  <si>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</si>
  <si>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</si>
  <si>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</si>
  <si>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</si>
  <si>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</si>
  <si>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</si>
  <si>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</si>
  <si>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</si>
  <si>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</si>
  <si>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</si>
  <si>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</si>
  <si>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</si>
  <si>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</si>
  <si>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</si>
  <si>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</si>
  <si>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</si>
  <si>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</si>
  <si>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</si>
  <si>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</si>
  <si>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</si>
  <si>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</si>
  <si>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</si>
  <si>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</si>
  <si>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</si>
  <si>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</si>
  <si>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</si>
  <si>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</si>
  <si>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</si>
  <si>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</si>
  <si>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</si>
  <si>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</si>
  <si>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</si>
  <si>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</si>
  <si>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</si>
  <si>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</si>
  <si>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</si>
  <si>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</si>
  <si>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</si>
  <si>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</si>
  <si>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</si>
  <si>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</si>
  <si>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</si>
  <si>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</si>
  <si>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</si>
  <si>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</si>
  <si>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</si>
  <si>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</si>
  <si>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</si>
  <si>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</si>
  <si>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</si>
  <si>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</si>
  <si>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</si>
  <si>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</si>
  <si>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</si>
  <si>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</si>
  <si>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</si>
  <si>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</si>
  <si>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</si>
  <si>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</si>
  <si>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</si>
  <si>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</si>
  <si>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</si>
  <si>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</si>
  <si>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</si>
  <si>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</si>
  <si>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</si>
  <si>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</si>
  <si>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</si>
  <si>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</si>
  <si>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</si>
  <si>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</si>
  <si>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</si>
  <si>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</si>
  <si>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</si>
  <si>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</si>
  <si>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</si>
  <si>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</si>
  <si>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</si>
  <si>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</si>
  <si>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</si>
  <si>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</si>
  <si>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</si>
  <si>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</si>
  <si>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</si>
  <si>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</si>
  <si>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</si>
  <si>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</si>
  <si>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</si>
  <si>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</si>
  <si>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</si>
  <si>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</si>
  <si>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</si>
  <si>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</si>
  <si>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</si>
  <si>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</si>
  <si>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</si>
  <si>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</si>
  <si>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</si>
  <si>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</si>
  <si>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</si>
  <si>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</si>
  <si>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</si>
  <si>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</si>
  <si>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</si>
  <si>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</si>
  <si>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</si>
  <si>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</si>
  <si>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</si>
  <si>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</si>
  <si>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</si>
  <si>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</si>
  <si>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</si>
  <si>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</si>
  <si>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</si>
  <si>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</si>
  <si>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</si>
  <si>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</si>
  <si>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</si>
  <si>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</si>
  <si>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</si>
  <si>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</si>
  <si>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</si>
  <si>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</si>
  <si>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</si>
  <si>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</si>
  <si>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</si>
  <si>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</si>
  <si>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</si>
  <si>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</si>
  <si>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</si>
  <si>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</si>
  <si>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</si>
  <si>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</si>
  <si>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</si>
  <si>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</si>
  <si>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</si>
  <si>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</si>
  <si>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</si>
  <si>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</si>
  <si>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</si>
  <si>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</si>
  <si>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</si>
  <si>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</si>
  <si>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</si>
  <si>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</si>
  <si>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</si>
  <si>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</si>
  <si>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</si>
  <si>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</si>
  <si>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</si>
  <si>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</si>
  <si>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</si>
  <si>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</si>
  <si>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</si>
  <si>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</si>
  <si>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</si>
  <si>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</si>
  <si>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</si>
  <si>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</si>
  <si>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</si>
  <si>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</si>
  <si>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</si>
  <si>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</si>
  <si>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</si>
  <si>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</si>
  <si>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</si>
  <si>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</si>
  <si>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</si>
  <si>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</si>
  <si>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</si>
  <si>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</si>
  <si>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</si>
  <si>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</si>
  <si>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</si>
  <si>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</si>
  <si>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</si>
  <si>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</si>
  <si>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</si>
  <si>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</si>
  <si>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</si>
  <si>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</si>
  <si>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</si>
  <si>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</si>
  <si>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</si>
  <si>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</si>
  <si>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</si>
  <si>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</si>
  <si>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</si>
  <si>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</si>
  <si>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</si>
  <si>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</si>
  <si>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</si>
  <si>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</si>
  <si>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</si>
  <si>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</si>
  <si>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</si>
  <si>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</si>
  <si>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</si>
  <si>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</si>
  <si>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</si>
  <si>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</si>
  <si>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</si>
  <si>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</si>
  <si>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</si>
  <si>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</si>
  <si>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</si>
  <si>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</si>
  <si>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</si>
  <si>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</si>
  <si>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</si>
  <si>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</si>
  <si>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</si>
  <si>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</si>
  <si>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</si>
  <si>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</si>
  <si>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</si>
  <si>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</si>
  <si>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</si>
  <si>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</si>
  <si>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</si>
  <si>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</si>
  <si>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</si>
  <si>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</si>
  <si>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</si>
  <si>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</si>
  <si>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</si>
  <si>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</si>
  <si>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</si>
  <si>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</si>
  <si>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</si>
  <si>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</si>
  <si>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</si>
  <si>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</si>
  <si>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</si>
  <si>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</si>
  <si>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</si>
  <si>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</si>
  <si>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</si>
  <si>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</si>
  <si>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</si>
  <si>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</si>
  <si>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</si>
  <si>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</si>
  <si>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</si>
  <si>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</si>
  <si>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</si>
  <si>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</si>
  <si>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</si>
  <si>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</si>
  <si>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</si>
  <si>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</si>
  <si>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</si>
  <si>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</si>
  <si>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</si>
  <si>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</si>
  <si>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</si>
  <si>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</si>
  <si>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</si>
  <si>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</si>
  <si>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</si>
  <si>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</si>
  <si>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</si>
  <si>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</si>
  <si>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</si>
  <si>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</si>
  <si>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</si>
  <si>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</si>
  <si>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</si>
  <si>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</si>
  <si>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</si>
  <si>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</si>
  <si>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</si>
  <si>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</si>
  <si>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</si>
  <si>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</si>
  <si>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</si>
  <si>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</si>
  <si>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</si>
  <si>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</si>
  <si>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</si>
  <si>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</si>
  <si>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</si>
  <si>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</si>
  <si>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</si>
  <si>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</si>
  <si>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</si>
  <si>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</si>
  <si>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</si>
  <si>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</si>
  <si>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</si>
  <si>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</si>
  <si>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</si>
  <si>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</si>
  <si>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</si>
  <si>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</si>
  <si>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</si>
  <si>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</si>
  <si>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</si>
  <si>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</si>
  <si>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</si>
  <si>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</si>
  <si>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</si>
  <si>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</si>
  <si>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</si>
  <si>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</si>
  <si>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</si>
  <si>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</si>
  <si>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</si>
  <si>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</si>
  <si>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</si>
  <si>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</si>
  <si>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</si>
  <si>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</si>
  <si>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</si>
  <si>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</si>
  <si>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</si>
  <si>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</si>
  <si>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</si>
  <si>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</si>
  <si>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</si>
  <si>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</si>
  <si>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</si>
  <si>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</si>
  <si>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</si>
  <si>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</si>
  <si>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</si>
  <si>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</si>
  <si>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</si>
  <si>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</si>
  <si>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</si>
  <si>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</si>
  <si>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</si>
  <si>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</si>
  <si>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</si>
  <si>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</si>
  <si>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</si>
  <si>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</si>
  <si>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</si>
  <si>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</si>
  <si>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</si>
  <si>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</si>
  <si>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</si>
  <si>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</si>
  <si>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</si>
  <si>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</si>
  <si>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</si>
  <si>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</si>
  <si>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</si>
  <si>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</si>
  <si>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</si>
  <si>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</si>
  <si>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</si>
  <si>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</si>
  <si>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</si>
  <si>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</si>
  <si>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</si>
  <si>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</si>
  <si>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</si>
  <si>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</si>
  <si>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</si>
  <si>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</si>
  <si>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</si>
  <si>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</si>
  <si>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</si>
  <si>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</si>
  <si>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</si>
  <si>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</si>
  <si>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</si>
  <si>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</si>
  <si>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</si>
  <si>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</si>
  <si>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</si>
  <si>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</si>
  <si>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</si>
  <si>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</si>
  <si>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</si>
  <si>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</si>
  <si>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</si>
  <si>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</si>
  <si>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</si>
  <si>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</si>
  <si>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</si>
  <si>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</si>
  <si>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</si>
  <si>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</si>
  <si>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</si>
  <si>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</si>
  <si>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</si>
  <si>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</si>
  <si>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</si>
  <si>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</si>
  <si>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</si>
  <si>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</si>
  <si>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</si>
  <si>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</si>
  <si>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</si>
  <si>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</si>
  <si>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</si>
  <si>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</si>
  <si>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</si>
  <si>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</si>
  <si>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</si>
  <si>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</si>
  <si>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</si>
  <si>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</si>
  <si>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</si>
  <si>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</si>
  <si>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</si>
  <si>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</si>
  <si>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</si>
  <si>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</si>
  <si>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</si>
  <si>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</si>
  <si>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</si>
  <si>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</si>
  <si>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</si>
  <si>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</si>
  <si>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</si>
  <si>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</si>
  <si>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</si>
  <si>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</si>
  <si>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</si>
  <si>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</si>
  <si>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</si>
  <si>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</si>
  <si>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</si>
  <si>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</si>
  <si>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</si>
  <si>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</si>
  <si>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</si>
  <si>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</si>
  <si>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</si>
  <si>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</si>
  <si>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</si>
  <si>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</si>
  <si>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</si>
  <si>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</si>
  <si>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</si>
  <si>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</si>
  <si>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</si>
  <si>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</si>
  <si>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</si>
  <si>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</si>
  <si>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</si>
  <si>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</si>
  <si>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</si>
  <si>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</si>
  <si>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</si>
  <si>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</si>
  <si>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</si>
  <si>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</si>
  <si>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</si>
  <si>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</si>
  <si>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</si>
  <si>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</si>
  <si>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</si>
  <si>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</si>
  <si>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</si>
  <si>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</si>
  <si>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</si>
  <si>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</si>
  <si>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</si>
  <si>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</si>
  <si>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</si>
  <si>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</si>
  <si>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</si>
  <si>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</si>
  <si>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</si>
  <si>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</si>
  <si>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</si>
  <si>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</si>
  <si>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</si>
  <si>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</si>
  <si>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</si>
  <si>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</si>
  <si>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</si>
  <si>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</si>
  <si>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</si>
  <si>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</si>
  <si>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</si>
  <si>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</si>
  <si>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</si>
  <si>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</si>
  <si>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</si>
  <si>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</si>
  <si>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</si>
  <si>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</si>
  <si>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</si>
  <si>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</si>
  <si>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</si>
  <si>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</si>
  <si>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</si>
  <si>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</si>
  <si>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</si>
  <si>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</si>
  <si>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</si>
  <si>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</si>
  <si>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</si>
  <si>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</si>
  <si>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</si>
  <si>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</si>
  <si>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</si>
  <si>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</si>
  <si>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</si>
  <si>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</si>
  <si>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</si>
  <si>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</si>
  <si>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</si>
  <si>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</si>
  <si>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</si>
  <si>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</si>
  <si>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</si>
  <si>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</si>
  <si>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</si>
  <si>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</si>
  <si>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</si>
  <si>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</si>
  <si>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</si>
  <si>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</si>
  <si>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</si>
  <si>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</si>
  <si>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</si>
  <si>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</si>
  <si>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</si>
  <si>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</si>
  <si>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</si>
  <si>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</si>
  <si>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</si>
  <si>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</si>
  <si>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</si>
  <si>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</si>
  <si>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</si>
  <si>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</si>
  <si>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</si>
  <si>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</si>
  <si>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</si>
  <si>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</si>
  <si>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</si>
  <si>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</si>
  <si>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</si>
  <si>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</si>
  <si>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</si>
  <si>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</si>
  <si>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</si>
  <si>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</si>
  <si>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</si>
  <si>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</si>
  <si>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</si>
  <si>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</si>
  <si>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</si>
  <si>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</si>
  <si>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</si>
  <si>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</si>
  <si>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</si>
  <si>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</si>
  <si>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</si>
  <si>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</si>
  <si>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</si>
  <si>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</si>
  <si>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</si>
  <si>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</si>
  <si>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</si>
  <si>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</si>
  <si>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</si>
  <si>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</si>
  <si>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</si>
  <si>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</si>
  <si>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</si>
  <si>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</si>
  <si>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</si>
  <si>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</si>
  <si>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</si>
  <si>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</si>
  <si>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</si>
  <si>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</si>
  <si>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</si>
  <si>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</si>
  <si>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</si>
  <si>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</si>
  <si>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</si>
  <si>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</si>
  <si>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</si>
  <si>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</si>
  <si>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</si>
  <si>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</si>
  <si>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</si>
  <si>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</si>
  <si>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</si>
  <si>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</si>
  <si>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</si>
  <si>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</si>
  <si>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</si>
  <si>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</si>
  <si>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</si>
  <si>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</si>
  <si>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</si>
  <si>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</si>
  <si>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</si>
  <si>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</si>
  <si>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</si>
  <si>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</si>
  <si>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</si>
  <si>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</si>
  <si>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</si>
  <si>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</si>
  <si>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</si>
  <si>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</si>
  <si>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</si>
  <si>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</si>
  <si>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</si>
  <si>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</si>
  <si>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</si>
  <si>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</si>
  <si>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</si>
  <si>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</si>
  <si>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</si>
  <si>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</si>
  <si>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</si>
  <si>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</si>
  <si>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</si>
  <si>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</si>
  <si>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</si>
  <si>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</si>
  <si>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</si>
  <si>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</si>
  <si>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</si>
  <si>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</si>
  <si>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</si>
  <si>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</si>
  <si>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</si>
  <si>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</si>
  <si>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</si>
  <si>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</si>
  <si>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</si>
  <si>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</si>
  <si>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</si>
  <si>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</si>
  <si>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</si>
  <si>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</si>
  <si>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</si>
  <si>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</si>
  <si>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</si>
  <si>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</si>
  <si>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</si>
  <si>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</si>
  <si>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</si>
  <si>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</si>
  <si>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</si>
  <si>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</si>
  <si>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</si>
  <si>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</si>
  <si>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</si>
  <si>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</si>
  <si>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</si>
  <si>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</si>
  <si>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</si>
  <si>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</si>
  <si>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</si>
  <si>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</si>
  <si>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</si>
  <si>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</si>
  <si>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</si>
  <si>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</si>
  <si>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</si>
  <si>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</si>
  <si>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</si>
  <si>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</si>
  <si>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</si>
  <si>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</si>
  <si>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</si>
  <si>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</si>
  <si>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</si>
  <si>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</si>
  <si>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</si>
  <si>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</si>
  <si>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</si>
  <si>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</si>
  <si>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</si>
  <si>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</si>
  <si>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</si>
  <si>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</si>
  <si>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</si>
  <si>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</si>
  <si>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</si>
  <si>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</si>
  <si>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</si>
  <si>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</si>
  <si>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</si>
  <si>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</si>
  <si>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</si>
  <si>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</si>
  <si>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</si>
  <si>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</si>
  <si>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</si>
  <si>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</si>
  <si>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</si>
  <si>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</si>
  <si>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</si>
  <si>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</si>
  <si>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</si>
  <si>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</si>
  <si>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</si>
  <si>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</si>
  <si>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</si>
  <si>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</si>
  <si>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</si>
  <si>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</si>
  <si>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</si>
  <si>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</si>
  <si>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</si>
  <si>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</si>
  <si>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</si>
  <si>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</si>
  <si>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</si>
  <si>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</si>
  <si>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</si>
  <si>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</si>
  <si>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</si>
  <si>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</si>
  <si>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</si>
  <si>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</si>
  <si>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</si>
  <si>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</si>
  <si>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</si>
  <si>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</si>
  <si>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</si>
  <si>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</si>
  <si>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</si>
  <si>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</si>
  <si>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</si>
  <si>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</si>
  <si>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</si>
  <si>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</si>
  <si>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</si>
  <si>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</si>
  <si>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</si>
  <si>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</si>
  <si>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</si>
  <si>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</si>
  <si>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</si>
  <si>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</si>
  <si>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</si>
  <si>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</si>
  <si>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</si>
  <si>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</si>
  <si>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</si>
  <si>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</si>
  <si>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</si>
  <si>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</si>
  <si>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</si>
  <si>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</si>
  <si>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</si>
  <si>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</si>
  <si>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</si>
  <si>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</si>
  <si>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</si>
  <si>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</si>
  <si>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</si>
  <si>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</si>
  <si>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</si>
  <si>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</si>
  <si>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</si>
  <si>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</si>
  <si>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</si>
  <si>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</si>
  <si>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</si>
  <si>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</si>
  <si>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</si>
  <si>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</si>
  <si>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</si>
  <si>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</si>
  <si>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</si>
  <si>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</si>
  <si>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</si>
  <si>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</si>
  <si>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</si>
  <si>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</si>
  <si>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</si>
  <si>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</si>
  <si>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</si>
  <si>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</si>
  <si>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</si>
  <si>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</si>
  <si>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</si>
  <si>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</si>
  <si>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</si>
  <si>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</si>
  <si>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</si>
  <si>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</si>
  <si>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</si>
  <si>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</si>
  <si>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</si>
  <si>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</si>
  <si>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</si>
  <si>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</si>
  <si>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</si>
  <si>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</si>
  <si>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</si>
  <si>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</si>
  <si>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</si>
  <si>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</si>
  <si>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</si>
  <si>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</si>
  <si>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</si>
  <si>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</si>
  <si>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</si>
  <si>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</si>
  <si>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</si>
  <si>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</si>
  <si>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</si>
  <si>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</si>
  <si>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</si>
  <si>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</si>
  <si>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</si>
  <si>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</si>
  <si>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</si>
  <si>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</si>
  <si>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</si>
  <si>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</si>
  <si>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</si>
  <si>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</si>
  <si>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</si>
  <si>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</si>
  <si>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</si>
  <si>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</si>
  <si>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</si>
  <si>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</si>
  <si>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</si>
  <si>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</si>
  <si>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</si>
  <si>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</si>
  <si>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</si>
  <si>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</si>
  <si>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</si>
  <si>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</si>
  <si>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</si>
  <si>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</si>
  <si>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</si>
  <si>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</si>
  <si>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</si>
  <si>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</si>
  <si>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</si>
  <si>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</si>
  <si>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</si>
  <si>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</si>
  <si>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</si>
  <si>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</si>
  <si>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</si>
  <si>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</si>
  <si>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</si>
  <si>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</si>
  <si>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</si>
  <si>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</si>
  <si>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</si>
  <si>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</si>
  <si>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</si>
  <si>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</si>
  <si>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</si>
  <si>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</si>
  <si>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</si>
  <si>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</si>
  <si>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</si>
  <si>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</si>
  <si>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</si>
  <si>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</si>
  <si>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</si>
  <si>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</si>
  <si>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</si>
  <si>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</si>
  <si>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</si>
  <si>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</si>
  <si>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</si>
  <si>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</si>
  <si>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</si>
  <si>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</si>
  <si>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</si>
  <si>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</si>
  <si>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</si>
  <si>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</si>
  <si>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</si>
  <si>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</si>
  <si>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</si>
  <si>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</si>
  <si>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</si>
  <si>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</si>
  <si>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</si>
  <si>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</si>
  <si>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</si>
  <si>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</si>
  <si>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</si>
  <si>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</si>
  <si>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</si>
  <si>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</si>
  <si>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</si>
  <si>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</si>
  <si>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</si>
  <si>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</si>
  <si>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</si>
  <si>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</si>
  <si>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</si>
  <si>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</si>
  <si>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</si>
  <si>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</si>
  <si>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</si>
  <si>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</si>
  <si>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</si>
  <si>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</si>
  <si>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</si>
  <si>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</si>
  <si>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</si>
  <si>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</si>
  <si>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</si>
  <si>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</si>
  <si>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</si>
  <si>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</si>
  <si>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</si>
  <si>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</si>
  <si>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</si>
  <si>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</si>
  <si>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</si>
  <si>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</si>
  <si>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</si>
  <si>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</si>
  <si>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</si>
  <si>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</si>
  <si>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</si>
  <si>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</si>
  <si>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</si>
  <si>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</si>
  <si>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</si>
  <si>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</si>
  <si>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</si>
  <si>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</si>
  <si>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</si>
  <si>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</si>
  <si>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</si>
  <si>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</si>
  <si>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</si>
  <si>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</si>
  <si>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</si>
  <si>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</si>
  <si>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</si>
  <si>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</si>
  <si>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</si>
  <si>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</si>
  <si>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</si>
  <si>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</si>
  <si>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</si>
  <si>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</si>
  <si>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</si>
  <si>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</si>
  <si>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</si>
  <si>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</si>
  <si>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</si>
  <si>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</si>
  <si>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</si>
  <si>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</si>
  <si>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</si>
  <si>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</si>
  <si>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</si>
  <si>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</si>
  <si>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</si>
  <si>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</si>
  <si>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</si>
  <si>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</si>
  <si>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</si>
  <si>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</si>
  <si>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</si>
  <si>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</si>
  <si>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</si>
  <si>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</si>
  <si>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</si>
  <si>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</si>
  <si>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</si>
  <si>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</si>
  <si>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</si>
  <si>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</si>
  <si>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</si>
  <si>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</si>
  <si>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</si>
  <si>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</si>
  <si>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</si>
  <si>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</si>
  <si>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</si>
  <si>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</si>
  <si>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</si>
  <si>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</si>
  <si>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</si>
  <si>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</si>
  <si>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</si>
  <si>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</si>
  <si>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</si>
  <si>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</si>
  <si>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</si>
  <si>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</si>
  <si>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</si>
  <si>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</si>
  <si>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</si>
  <si>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</si>
  <si>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</si>
  <si>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</si>
  <si>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</si>
  <si>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</si>
  <si>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</si>
  <si>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</si>
  <si>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</si>
  <si>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</si>
  <si>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</si>
  <si>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</si>
  <si>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</si>
  <si>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</si>
  <si>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</si>
  <si>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</si>
  <si>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</si>
  <si>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</si>
  <si>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</si>
  <si>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</si>
  <si>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</si>
  <si>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</si>
  <si>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</si>
  <si>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</si>
  <si>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</si>
  <si>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</si>
  <si>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</si>
  <si>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</si>
  <si>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</si>
  <si>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</si>
  <si>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</si>
  <si>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</si>
  <si>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</si>
  <si>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</si>
  <si>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</si>
  <si>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</si>
  <si>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</si>
  <si>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</si>
  <si>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</si>
  <si>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PCM-20251113-00001221</t>
  </si>
  <si>
    <t>ETA 60 min</t>
  </si>
  <si>
    <t xml:space="preserve"> PCM-20250215-00000830 </t>
  </si>
  <si>
    <t>LTE site still down and  site located in aramco area access issue need special permission</t>
  </si>
  <si>
    <t>PCM-20251113-00000469</t>
  </si>
  <si>
    <t>Sceco unpaid bill, neighbor not allow connected pg due to noise</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</si>
  <si>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</si>
  <si>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</si>
  <si>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</si>
  <si>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</si>
  <si>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</si>
  <si>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</si>
  <si>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</si>
  <si>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</si>
  <si>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</si>
  <si>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</si>
  <si>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PCM-20251113-00001197</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</si>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</sst>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311.68069201389153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45974.629117939818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45974.629117939818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45974.629117939818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45974.629117939818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45974.629117939818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45974.629117939818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45974.629117939818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45974.629117939818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45974.629117939818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45974.629117939818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45974.629117939818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45974.629117939818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45974.629117939818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45974.629117939818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45974.629117939818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45974.629117939818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45974.629117939818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45974.629117939818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45974.629117939818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45974.629117939818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45974.629117939818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45974.629117939818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45974.629117939818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45974.629117939818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45974.629117939818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45974.629117939818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45974.629117939818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45974.629117939818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45974.629117939818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45974.629117939818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45974.629117939818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45974.629117939818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45974.629117939818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45974.629117939818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45974.629117939818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45974.629117939818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45974.629117939818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45974.629117939818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45974.629117939818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45974.629117939818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45974.629117939818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45974.629117939818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45974.629117939818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45974.629117939818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45974.629117939818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45974.629117939818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45974.629117939818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45974.629117939818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45974.629117939818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45974.629117939818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45974.629117939818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45974.629117939818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45974.629117939818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45974.629117939818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45974.629117939818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45974.629117939818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45974.629117939818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45974.629117939818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45974.629117939818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45974.629117939818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45974.629117939818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45974.629117939818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45974.629117939818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45974.629117939818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45974.629117939818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45974.629117939818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45974.629117939818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45974.629117939818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45974.629117939818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45974.629117939818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45974.629117939818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45974.629117939818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45974.629117939818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45974.629117939818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45974.629117939818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45974.629117939818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45974.629117939818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45974.629117939818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45974.629117939818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45974.629117939818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45974.629117939818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45974.629117939818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45974.629117939818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45974.629117939818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45974.629117939818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45974.629117939818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45974.629117939818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45974.629117939818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45974.629117939818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45974.629117939818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45974.629117939818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45974.629117939818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45974.629117939818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45974.629117939818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45974.629117939818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45974.629117939818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45974.629117939818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45974.629117939818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45974.629117939818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45974.629117939818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45974.629117939818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45974.629117939818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45974.629117939818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45974.629117939818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45974.629117939818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45974.629117939818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45974.629117939818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45974.629117939818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45974.629117939818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D92701AF-B538-4CB7-A55E-454AB4275E0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149.6292799768562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9" t="s">
        <v>24607</v>
      </c>
      <c r="E4" s="103" t="s">
        <v>39021</v>
      </c>
      <c r="F4" s="104">
        <v>45974.525937500002</v>
      </c>
      <c r="G4" s="105">
        <f t="shared" ref="G4:G7" ca="1" si="1">IFERROR(NOW()-F4,"-")</f>
        <v>0.10318043981533265</v>
      </c>
      <c r="H4" s="104">
        <v>45974.512858796297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45974.60628472222</v>
      </c>
      <c r="G5" s="105">
        <f t="shared" ca="1" si="1"/>
        <v>2.2833217597508337E-2</v>
      </c>
      <c r="H5" s="104">
        <v>45974.597256944442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26221</v>
      </c>
      <c r="E6" s="103" t="s">
        <v>39021</v>
      </c>
      <c r="F6" s="104">
        <v>45974.624085648145</v>
      </c>
      <c r="G6" s="105">
        <f t="shared" ca="1" si="1"/>
        <v>5.0322916722507216E-3</v>
      </c>
      <c r="H6" s="104">
        <v>45974.621678240743</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45974.629117939818</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45974.629117939818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45974.629117939818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45974.629117939818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45974.629117939818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45974.629117939818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45974.629117939818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45974.629117939818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45974.629117939818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45974.629117939818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45974.629117939818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45974.629117939818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45974.629117939818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45974.629117939818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45974.629117939818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45974.629117939818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45974.629117939818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45974.629117939818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45974.629117939818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45974.629117939818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45974.629117939818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45974.629117939818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45974.629117939818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45974.629117939818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45974.629117939818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45974.629117939818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45974.629117939818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45974.629117939818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45974.629117939818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45974.629117939818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45974.629117939818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45974.629117939818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45974.629117939818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45974.629117939818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45974.629117939818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45974.629117939818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45974.629117939818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45974.629117939818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45974.629117939818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45974.629117939818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45974.629117939818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45974.629117939818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45974.629117939818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45974.629117939818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45974.629117939818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45974.629117939818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45974.629117939818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45974.629117939818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45974.629117939818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45974.629117939818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45974.629117939818</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45974.629117939818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45974.629117939818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45974.629117939818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45974.629117939818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45974.629117939818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45974.629117939818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45974.629117939818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45974.629117939818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45974.629117939818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45974.629117939818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45974.629117939818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45974.629117939818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45974.629117939818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45974.629117939818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45974.629117939818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45974.629117939818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45974.629117939818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45974.629117939818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45974.629117939818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45974.629117939818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45974.629117939818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45974.629117939818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45974.629117939818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45974.629117939818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45974.629117939818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45974.629117939818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45974.629117939818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45974.629117939818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45974.629117939818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45974.629117939818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45974.629117939818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45974.629117939818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45974.629117939818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45974.629117939818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45974.629117939818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45974.629117939818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45974.629117939818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45974.629117939818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45974.629117939818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45974.629117939818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45974.629117939818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45974.629117939818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45974.629117939818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45974.629117939818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45974.629117939818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45974.629117939818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45974.629117939818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45974.629117939818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45974.629117939818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45974.629117939818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45974.629117939818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45974.629117939818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45974.629117939818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45974.629117939818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45974.629117939818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45974.629117939818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45974.629117939818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45974.629117939818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45974.629117939818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45974.629117939818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45974.629117939818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45974.629117939818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45974.629117939818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45974.629117939818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45974.629117939818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45974.629117939818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45974.629117939818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45974.629117939818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45974.629117939818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45974.629117939818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45974.629117939818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45974.629117939818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45974.629117939818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45974.629117939818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45974.629117939818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45974.629117939818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45974.629117939818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45974.629117939818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45974.629117939818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45974.629117939818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45974.629117939818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45974.629117939818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45974.629117939818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45974.629117939818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45974.629117939818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45974.629117939818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45974.629117939818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45974.629117939818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45974.629117939818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45974.629117939818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45974.629117939818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45974.629117939818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45974.629117939818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45974.629117939818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45974.629117939818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45974.629117939818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45974.629117939818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45974.629117939818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45974.629117939818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45974.629117939818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45974.629117939818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45974.629117939818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45974.629117939818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45974.629117939818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45974.629117939818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45974.629117939818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45974.629117939818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45974.629117939818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45974.629117939818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45974.629117939818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45974.629117939818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45974.629117939818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45974.629117939818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45974.629117939818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45974.629117939818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45974.629117939818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45974.629117939818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45974.629117939818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45974.629117939818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45974.629117939818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45974.629117939818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45974.629117939818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45974.629117939818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45974.629117939818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45974.629117939818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45974.629117939818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45974.629117939818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45974.629117939818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45974.629117939818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45974.629117939818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45974.629117939818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45974.629117939818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45974.629117939818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45974.629117939818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45974.629117939818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45974.629117939818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45974.629117939818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45974.629117939818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45974.629117939818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45974.629117939818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45974.629117939818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45974.629117939818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45974.629117939818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45974.629117939818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45974.629117939818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45974.629117939818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45974.629117939818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45974.629117939818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45974.629117939818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45974.629117939818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45974.629117939818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45974.629117939818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45974.629117939818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45974.629117939818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45974.629117939818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45974.629117939818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45974.629117939818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45974.629117939818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45974.629117939818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45974.629117939818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45974.629117939818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45974.629117939818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45974.629117939818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45974.629117939818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45974.629117939818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45974.629117939818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45974.629117939818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45974.629117939818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45974.629117939818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45974.629117939818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45974.629117939818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45974.629117939818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45974.629117939818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45974.629117939818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45974.629117939818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45974.629117939818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45974.629117939818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45974.629117939818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45974.629117939818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45974.629117939818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45974.629117939818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45974.629117939818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45974.629117939818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45974.629117939818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45974.629117939818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45974.629117939818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45974.629117939818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45974.629117939818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45974.629117939818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45974.629117939818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45974.629117939818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45974.629117939818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45974.629117939818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45974.629117939818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45974.629117939818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45974.629117939818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45974.629117939818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45974.629117939818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45974.629117939818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45974.629117939818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45974.629117939818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45974.629117939818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45974.629117939818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45974.629117939818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45974.629117939818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45974.629117939818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45974.629117939818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45974.629117939818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45974.629117939818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45974.629117939818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45974.629117939818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45974.629117939818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45974.629117939818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45974.629117939818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45974.629117939818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45974.629117939818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45974.629117939818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45974.629117939818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45974.629117939818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45974.629117939818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45974.629117939818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45974.629117939818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45974.629117939818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45974.629117939818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45974.629117939818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45974.629117939818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45974.629117939818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45974.629117939818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45974.629117939818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45974.629117939818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45974.629117939818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45974.629117939818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45974.629117939818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45974.629117939818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45974.629117939818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45974.629117939818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45974.629117939818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45974.629117939818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45974.629117939818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45974.629117939818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45974.629117939818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45974.629117939818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45974.629117939818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45974.629117939818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45974.629117939818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45974.629117939818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45974.629117939818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45974.629117939818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45974.629117939818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45974.629117939818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45974.629117939818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45974.629117939818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45974.629117939818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45974.629117939818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45974.629117939818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45974.629117939818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45974.629117939818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45974.629117939818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45974.629117939818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45974.629117939818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45974.629117939818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45974.629117939818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45974.629117939818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45974.629117939818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45974.629117939818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45974.629117939818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45974.629117939818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45974.629117939818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45974.629117939818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45974.629117939818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45974.629117939818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45974.629117939818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45974.629117939818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45974.629117939818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45974.629117939818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45974.629117939818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45974.629117939818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45974.629117939818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45974.629117939818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45974.629117939818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45974.629117939818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45974.629117939818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45974.629117939818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45974.629117939818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45974.629117939818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45974.629117939818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45974.629117939818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45974.629117939818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45974.629117939818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45974.629117939818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45974.629117939818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45974.629117939818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45974.629117939818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45974.629117939818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45974.629117939818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45974.629117939818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45974.629117939818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45974.629117939818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45974.629117939818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45974.629117939818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45974.629117939818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45974.629117939818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45974.629117939818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45974.629117939818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45974.629117939818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45974.629117939818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45974.629117939818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45974.629117939818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45974.629117939818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45974.629117939818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45974.629117939818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45974.629117939818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45974.629117939818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45974.629117939818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45974.629117939818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45974.629117939818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45974.629117939818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45974.629117939818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45974.629117939818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45974.629117939818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45974.629117939818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45974.629117939818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45974.629117939818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45974.629117939818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45974.629117939818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45974.629117939818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45974.629117939818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45974.629117939818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45974.629117939818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45974.629117939818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45974.629117939818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45974.629117939818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45974.629117939818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45974.629117939818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45974.629117939818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45974.629117939818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45974.629117939818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45974.629117939818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45974.629117939818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45974.629117939818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45974.629117939818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45974.629117939818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45974.629117939818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45974.629117939818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45974.629117939818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45974.629117939818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45974.629117939818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45974.629117939818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45974.629117939818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45974.629117939818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45974.629117939818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45974.629117939818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45974.629117939818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45974.629117939818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45974.629117939818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45974.629117939818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45974.629117939818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45974.629117939818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45974.629117939818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45974.629117939818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45974.629117939818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45974.629117939818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45974.629117939818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45974.629117939818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45974.629117939818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45974.629117939818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45974.629117939818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45974.629117939818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45974.629117939818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45974.629117939818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45974.629117939818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45974.629117939818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45974.629117939818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45974.629117939818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45974.629117939818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45974.629117939818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45974.629117939818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45974.629117939818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45974.629117939818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45974.629117939818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45974.629117939818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45974.629117939818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45974.629117939818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45974.629117939818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45974.629117939818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45974.629117939818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45974.629117939818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45974.629117939818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45974.629117939818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45974.629117939818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45974.629117939818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45974.629117939818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45974.629117939818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45974.629117939818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45974.629117939818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45974.629117939818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45974.629117939818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45974.629117939818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45974.629117939818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45974.629117939818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45974.629117939818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45974.629117939818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45974.629117939818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45974.629117939818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45974.629117939818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45974.629117939818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45974.629117939818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45974.629117939818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45974.629117939818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45974.629117939818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45974.629117939818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45974.629117939818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45974.629117939818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45974.629117939818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45974.629117939818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45974.629117939818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45974.629117939818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45974.629117939818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45974.629117939818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45974.629117939818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45974.629117939818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45974.629117939818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45974.629117939818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45974.629117939818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45974.629117939818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45974.629117939818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45974.629117939818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45974.629117939818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45974.629117939818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45974.629117939818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45974.629117939818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45974.629117939818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45974.629117939818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45974.629117939818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45974.629117939818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45974.629117939818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45974.629117939818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45974.629117939818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45974.629117939818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45974.629117939818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45974.629117939818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45974.629117939818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45974.629117939818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45974.629117939818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45974.629117939818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45974.629117939818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45974.629117939818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45974.629117939818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45974.629117939818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45974.629117939818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45974.629117939818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45974.629117939818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45974.629117939818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45974.629117939818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45974.629117939818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45974.629117939818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45974.629117939818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45974.629117939818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45974.629117939818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45974.629117939818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45974.629117939818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45974.629117939818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45974.629117939818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45974.629117939818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45974.629117939818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45974.629117939818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45974.629117939818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45974.629117939818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45974.629117939818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45974.629117939818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45974.629117939818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45974.629117939818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45974.629117939818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45974.629117939818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45974.629117939818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45974.629117939818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45974.629117939818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45974.629117939818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45974.629117939818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45974.629117939818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45974.629117939818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45974.629117939818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45974.629117939818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45974.629117939818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45974.629117939818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45974.629117939818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45974.629117939818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45974.629117939818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45974.629117939818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45974.629117939818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45974.629117939818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45974.629117939818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45974.629117939818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45974.629117939818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45974.629117939818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45974.629117939818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45974.629117939818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45974.629117939818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45974.629117939818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45974.629117939818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45974.629117939818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45974.629117939818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45974.629117939818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45974.629117939818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45974.629117939818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45974.629117939818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45974.629117939818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45974.629117939818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45974.629117939818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45974.629117939818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45974.629117939818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45974.629117939818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45974.629117939818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45974.629117939818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45974.629117939818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45974.629117939818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45974.629117939818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45974.629117939818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45974.629117939818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45974.629117939818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45974.629117939818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45974.629117939818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45974.629117939818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45974.629117939818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45974.629117939818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45974.629117939818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45974.629117939818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45974.629117939818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45974.629117939818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45974.629117939818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45974.629117939818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45974.629117939818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45974.629117939818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45974.629117939818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45974.629117939818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45974.629117939818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45974.629117939818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45974.629117939818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45974.629117939818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45974.629117939818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45974.629117939818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45974.629117939818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45974.629117939818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45974.629117939818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45974.629117939818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45974.629117939818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45974.629117939818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45974.629117939818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45974.629117939818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45974.629117939818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45974.629117939818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45974.629117939818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45974.629117939818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45974.629117939818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45974.629117939818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45974.629117939818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45974.629117939818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45974.629117939818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45974.629117939818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45974.629117939818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45974.629117939818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45974.629117939818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45974.629117939818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45974.629117939818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45974.629117939818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45974.629117939818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45974.629117939818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45974.629117939818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45974.629117939818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45974.629117939818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45974.629117939818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45974.629117939818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45974.629117939818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45974.629117939818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45974.629117939818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45974.629117939818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45974.629117939818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45974.629117939818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45974.629117939818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45974.629117939818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45974.629117939818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45974.629117939818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45974.629117939818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45974.629117939818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45974.629117939818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45974.629117939818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45974.629117939818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45974.629117939818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45974.629117939818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45974.629117939818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45974.629117939818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45974.629117939818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45974.629117939818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45974.629117939818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45974.629117939818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45974.629117939818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45974.629117939818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45974.629117939818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45974.629117939818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45974.629117939818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45974.629117939818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45974.629117939818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45974.629117939818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45974.629117939818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45974.629117939818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45974.629117939818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45974.629117939818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45974.629117939818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45974.629117939818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45974.629117939818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45974.629117939818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45974.629117939818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45974.629117939818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45974.629117939818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45974.629117939818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45974.629117939818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45974.629117939818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45974.629117939818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45974.629117939818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45974.629117939818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45974.629117939818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45974.629117939818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45974.629117939818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45974.629117939818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45974.629117939818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45974.629117939818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45974.629117939818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45974.629117939818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45974.629117939818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45974.629117939818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45974.629117939818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45974.629117939818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45974.629117939818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45974.629117939818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45974.629117939818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45974.629117939818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45974.629117939818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45974.629117939818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45974.629117939818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45974.629117939818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45974.629117939818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45974.629117939818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45974.629117939818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45974.629117939818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45974.629117939818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45974.629117939818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45974.629117939818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45974.629117939818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45974.629117939818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45974.629117939818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45974.629117939818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45974.629117939818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45974.629117939818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45974.629117939818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45974.629117939818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45974.629117939818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45974.629117939818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45974.629117939818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45974.629117939818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45974.629117939818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45974.629117939818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45974.629117939818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45974.629117939818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45974.629117939818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45974.629117939818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45974.629117939818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45974.629117939818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45974.629117939818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45974.629117939818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45974.629117939818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45974.629117939818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45974.629117939818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45974.629117939818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45974.629117939818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45974.629117939818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45974.629117939818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45974.629117939818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45974.629117939818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45974.629117939818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45974.629117939818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45974.629117939818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45974.629117939818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45974.629117939818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45974.629117939818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45974.629117939818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45974.629117939818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45974.629117939818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45974.629117939818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45974.629117939818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45974.629117939818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45974.629117939818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45974.629117939818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45974.629117939818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45974.629117939818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45974.629117939818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45974.629117939818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45974.629117939818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45974.629117939818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45974.629117939818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45974.629117939818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45974.629117939818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45974.629117939818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45974.629117939818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45974.629117939818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45974.629117939818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45974.629117939818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45974.629117939818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45974.629117939818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45974.629117939818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45974.629117939818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45974.629117939818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45974.629117939818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45974.629117939818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45974.629117939818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45974.629117939818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45974.629117939818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45974.629117939818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45974.629117939818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45974.629117939818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45974.629117939818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45974.629117939818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45974.629117939818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45974.629117939818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45974.629117939818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45974.629117939818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45974.629117939818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45974.629117939818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45974.629117939818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45974.629117939818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45974.629117939818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45974.629117939818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45974.629117939818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45974.629117939818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45974.629117939818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45974.629117939818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45974.629117939818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45974.629117939818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45974.629117939818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45974.629117939818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45974.629117939818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45974.629117939818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45974.629117939818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45974.629117939818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45974.629117939818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45974.629117939818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45974.629117939818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45974.629117939818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45974.629117939818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45974.629117939818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45974.629117939818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45974.629117939818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45974.629117939818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45974.629117939818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45974.629117939818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45974.629117939818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45974.629117939818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45974.629117939818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45974.629117939818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45974.629117939818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45974.629117939818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45974.629117939818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45974.629117939818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45974.629117939818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45974.629117939818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45974.629117939818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45974.629117939818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45974.629117939818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45974.629117939818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45974.629117939818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45974.629117939818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45974.629117939818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45974.629117939818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45974.629117939818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45974.629117939818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45974.629117939818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45974.629117939818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45974.629117939818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45974.629117939818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45974.629117939818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45974.629117939818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45974.629117939818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45974.629117939818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45974.629117939818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45974.629117939818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45974.629117939818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45974.629117939818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45974.629117939818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45974.629117939818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45974.629117939818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45974.629117939818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45974.629117939818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45974.629117939818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45974.629117939818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45974.629117939818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45974.629117939818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45974.629117939818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45974.629117939818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45974.629117939818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45974.629117939818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45974.629117939818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45974.629117939818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45974.629117939818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45974.629117939818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45974.629117939818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45974.629117939818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45974.629117939818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45974.629117939818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45974.629117939818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45974.629117939818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45974.629117939818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45974.629117939818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45974.629117939818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45974.629117939818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45974.629117939818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45974.629117939818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45974.629117939818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45974.629117939818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45974.629117939818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45974.629117939818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45974.629117939818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45974.629117939818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45974.629117939818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45974.629117939818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45974.629117939818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45974.629117939818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45974.629117939818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45974.629117939818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45974.629117939818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45974.629117939818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45974.629117939818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45974.629117939818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45974.629117939818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45974.629117939818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45974.629117939818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45974.629117939818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45974.629117939818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45974.629117939818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45974.629117939818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45974.629117939818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45974.629117939818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45974.629117939818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45974.629117939818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45974.629117939818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45974.629117939818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45974.629117939818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45974.629117939818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45974.629117939818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45974.629117939818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45974.629117939818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45974.629117939818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45974.629117939818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45974.629117939818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45974.629117939818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45974.629117939818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45974.629117939818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45974.629117939818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45974.629117939818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45974.629117939818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45974.629117939818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45974.629117939818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45974.629117939818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45974.629117939818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45974.629117939818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45974.629117939818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45974.629117939818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45974.629117939818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45974.629117939818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45974.629117939818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45974.629117939818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45974.629117939818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45974.629117939818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45974.629117939818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45974.629117939818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45974.629117939818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45974.629117939818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45974.629117939818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45974.629117939818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45974.629117939818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45974.629117939818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45974.629117939818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45974.629117939818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45974.629117939818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45974.629117939818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45974.629117939818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45974.629117939818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45974.629117939818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45974.629117939818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45974.629117939818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45974.629117939818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45974.629117939818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45974.629117939818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45974.629117939818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45974.629117939818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45974.629117939818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45974.629117939818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45974.629117939818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45974.629117939818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45974.629117939818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45974.629117939818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45974.629117939818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45974.629117939818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45974.629117939818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45974.629117939818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45974.629117939818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45974.629117939818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45974.629117939818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45974.629117939818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45974.629117939818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45974.629117939818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45974.629117939818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45974.629117939818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45974.629117939818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45974.629117939818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45974.629117939818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45974.629117939818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45974.629117939818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45974.629117939818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45974.629117939818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45974.629117939818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45974.629117939818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45974.629117939818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45974.629117939818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45974.629117939818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45974.629117939818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45974.629117939818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45974.629117939818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45974.629117939818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45974.629117939818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45974.629117939818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45974.629117939818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45974.629117939818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45974.629117939818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45974.629117939818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45974.629117939818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45974.629117939818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45974.629117939818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45974.629117939818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45974.629117939818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45974.629117939818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45974.629117939818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45974.629117939818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45974.629117939818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45974.629117939818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45974.629117939818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45974.629117939818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45974.629117939818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45974.629117939818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45974.629117939818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45974.629117939818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45974.629117939818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45974.629117939818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45974.629117939818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45974.629117939818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45974.629117939818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45974.629117939818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45974.629117939818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45974.629117939818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45974.629117939818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45974.629117939818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45974.629117939818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45974.629117939818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45974.629117939818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45974.629117939818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45974.629117939818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45974.629117939818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45974.629117939818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45974.629117939818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45974.629117939818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45974.629117939818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45974.629117939818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45974.629117939818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45974.629117939818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45974.629117939818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45974.629117939818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45974.629117939818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45974.629117939818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45974.629117939818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45974.629117939818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45974.629117939818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45974.629117939818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45974.629117939818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45974.629117939818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45974.629117939818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45974.629117939818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45974.629117939818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45974.629117939818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45974.629117939818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45974.629117939818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45974.629117939818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45974.629117939818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45974.629117939818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45974.629117939818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45974.629117939818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45974.629117939818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45974.629117939818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45974.629117939818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45974.629117939818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45974.629117939818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45974.629117939818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45974.629117939818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45974.629117939818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45974.629117939818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45974.629117939818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45974.629117939818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45974.629117939818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45974.629117939818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45974.629117939818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45974.629117939818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45974.629117939818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45974.629117939818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45974.629117939818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45974.629117939818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45974.629117939818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45974.629117939818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45974.629117939818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45974.629117939818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45974.629117939818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45974.629117939818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45974.629117939818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45974.629117939818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45974.629117939818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45974.629117939818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45974.629117939818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45974.629117939818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45974.629117939818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45974.629117939818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45974.629117939818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45974.629117939818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45974.629117939818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45974.629117939818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45974.629117939818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45974.629117939818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45974.629117939818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45974.629117939818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45974.629117939818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45974.629117939818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45974.629117939818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45974.629117939818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45974.629117939818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45974.629117939818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271.14840034722147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0.31384016203810461</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2</v>
      </c>
      <c r="D4" s="92" t="s">
        <v>34913</v>
      </c>
      <c r="E4" s="95"/>
      <c r="F4" s="96"/>
      <c r="G4" s="97">
        <f ca="1">IFERROR(NOW()-F4,"")</f>
        <v>45974.629117939818</v>
      </c>
      <c r="H4" s="96">
        <v>45974.613391203704</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45974.629117939818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45974.629117939818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45974.629117939818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45974.629117939818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45974.629117939818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45974.629117939818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45974.629117939818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45974.629117939818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45974.629117939818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45974.629117939818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45974.629117939818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45974.629117939818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45974.629117939818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45974.629117939818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45974.629117939818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45974.629117939818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45974.629117939818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45974.629117939818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45974.629117939818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45974.629117939818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45974.629117939818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45974.629117939818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45974.629117939818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45974.629117939818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45974.629117939818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45974.629117939818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45974.629117939818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45974.629117939818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45974.629117939818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45974.629117939818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45974.629117939818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45974.629117939818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45974.629117939818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45974.629117939818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45974.629117939818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45974.629117939818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45974.629117939818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45974.629117939818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45974.629117939818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45974.629117939818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45974.629117939818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45974.629117939818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45974.629117939818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45974.629117939818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45974.629117939818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45974.629117939818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45974.629117939818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45974.629117939818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45974.629117939818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45974.629117939818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45974.629117939818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45974.629117939818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45974.629117939818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45974.629117939818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45974.629117939818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45974.629117939818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45974.629117939818</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tabSelected="1" workbookViewId="0">
      <selection activeCell="K13" sqref="K1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82.79705775462935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48.440240625001024</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11" ca="1" si="1">IFERROR(NOW()-F4,"")</f>
        <v>25.968006828705256</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33380</v>
      </c>
      <c r="E6" s="124" t="s">
        <v>39021</v>
      </c>
      <c r="F6" s="157">
        <v>45974.614872685182</v>
      </c>
      <c r="G6" s="126">
        <f t="shared" ca="1" si="1"/>
        <v>1.4245254635170568E-2</v>
      </c>
      <c r="H6" s="125">
        <v>45974.608622685184</v>
      </c>
      <c r="I6" s="124" t="str">
        <f>IFERROR(VLOOKUP(D6,DB!A:F,6,0),"")</f>
        <v>SCECO</v>
      </c>
      <c r="J6" s="124" t="str">
        <f>IFERROR(VLOOKUP(D6,DB!A:G,7,0),"")</f>
        <v>Weak</v>
      </c>
      <c r="K6" s="124" t="s">
        <v>39126</v>
      </c>
      <c r="L6" s="124" t="str">
        <f>IFERROR(VLOOKUP(D6,DB!A:I,9,0),"")</f>
        <v>Latis</v>
      </c>
    </row>
    <row r="7" spans="1:13">
      <c r="A7" s="124"/>
      <c r="B7" s="124" t="str">
        <f>IFERROR(VLOOKUP(D7,DB!A:K,11,0),"")</f>
        <v/>
      </c>
      <c r="C7" s="124"/>
      <c r="D7" s="124"/>
      <c r="E7" s="124"/>
      <c r="F7" s="124"/>
      <c r="G7" s="126">
        <f t="shared" ca="1" si="1"/>
        <v>45974.629117939818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45974.629117939818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45974.629117939818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45974.629117939818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45974.629117939818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45974.629117939818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45974.629117939818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45974.629117939818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45974.629117939818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45974.629117939818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45974.629117939818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45974.629117939818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45974.629117939818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45974.629117939818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45974.629117939818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45974.629117939818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45974.629117939818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45974.629117939818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45974.629117939818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45974.629117939818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45974.629117939818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45974.629117939818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45974.629117939818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45974.629117939818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45974.629117939818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45974.629117939818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45974.629117939818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45974.629117939818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45974.629117939818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45974.629117939818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45974.629117939818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45974.629117939818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45974.629117939818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45974.629117939818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45974.629117939818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45974.629117939818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45974.629117939818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45974.629117939818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45974.629117939818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45974.629117939818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45974.629117939818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45974.629117939818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45974.629117939818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45974.629117939818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45974.629117939818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45974.629117939818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45974.629117939818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45974.629117939818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45974.629117939818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45974.629117939818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45974.629117939818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45974.629117939818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45974.629117939818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45974.629117939818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45974.629117939818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45974.629117939818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45974.629117939818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45974.629117939818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45974.629117939818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45974.629117939818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45974.629117939818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45974.629117939818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45974.629117939818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45974.629117939818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45974.629117939818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45974.629117939818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45974.629117939818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45974.629117939818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45974.629117939818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45974.629117939818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45974.629117939818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45974.629117939818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45974.629117939818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45974.629117939818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45974.629117939818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45974.629117939818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45974.629117939818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45974.629117939818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45974.629117939818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45974.629117939818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45974.629117939818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45974.629117939818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45974.629117939818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45974.629117939818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45974.629117939818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45974.629117939818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45974.629117939818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45974.629117939818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45974.629117939818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45974.629117939818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45974.629117939818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45974.629117939818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45974.629117939818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45974.629117939818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45974.629117939818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45974.629117939818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45974.629117939818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45974.629117939818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45974.629117939818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45974.629117939818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45974.629117939818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45974.629117939818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45974.629117939818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45974.629117939818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45974.629117939818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45974.629117939818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45974.629117939818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45974.629117939818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45974.629117939818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45974.629117939818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45974.629117939818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45974.629117939818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45974.629117939818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45974.629117939818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45974.629117939818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45974.629117939818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45974.629117939818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45974.629117939818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45974.629117939818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45974.629117939818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45974.629117939818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45974.629117939818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45974.629117939818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45974.629117939818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45974.629117939818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45974.629117939818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45974.629117939818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45974.629117939818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45974.629117939818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45974.629117939818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45974.629117939818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45974.629117939818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45974.629117939818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45974.629117939818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45974.629117939818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45974.629117939818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45974.629117939818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45974.629117939818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45974.629117939818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45974.629117939818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45974.629117939818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45974.629117939818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45974.629117939818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45974.629117939818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45974.629117939818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45974.629117939818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45974.629117939818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45974.629117939818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45974.629117939818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45974.629117939818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45974.629117939818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45974.629117939818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45974.629117939818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45974.629117939818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45974.629117939818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45974.629117939818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45974.629117939818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45974.629117939818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45974.629117939818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45974.629117939818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45974.629117939818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45974.629117939818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45974.629117939818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45974.629117939818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45974.629117939818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45974.629117939818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45974.629117939818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45974.629117939818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45974.629117939818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45974.629117939818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45974.629117939818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45974.629117939818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45974.629117939818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45974.629117939818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45974.629117939818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45974.629117939818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45974.629117939818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45974.629117939818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45974.629117939818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45974.629117939818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45974.629117939818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45974.629117939818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45974.629117939818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45974.629117939818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45974.629117939818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45974.629117939818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45974.629117939818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45974.629117939818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45974.629117939818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45974.629117939818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45974.629117939818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45974.629117939818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45974.629117939818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45974.629117939818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45974.629117939818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45974.629117939818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45974.629117939818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45974.629117939818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45974.629117939818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45974.629117939818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45974.629117939818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45974.629117939818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45974.629117939818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45974.629117939818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45974.629117939818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45974.629117939818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45974.629117939818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45974.629117939818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45974.629117939818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45974.629117939818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45974.629117939818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45974.629117939818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45974.629117939818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45974.629117939818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45974.629117939818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45974.629117939818</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45974.629117939818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45974.629117939818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45974.629117939818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45974.629117939818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45974.629117939818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45974.629117939818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45974.629117939818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45974.629117939818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45974.629117939818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45974.629117939818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45974.629117939818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45974.629117939818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45974.629117939818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45974.629117939818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45974.629117939818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45974.629117939818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45974.629117939818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45974.629117939818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45974.629117939818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45974.629117939818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45974.629117939818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45974.629117939818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45974.629117939818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45974.629117939818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45974.629117939818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45974.629117939818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45974.629117939818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45974.629117939818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45974.629117939818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45974.629117939818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45974.629117939818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45974.629117939818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45974.629117939818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45974.629117939818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45974.629117939818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45974.629117939818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45974.629117939818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45974.629117939818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45974.629117939818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45974.629117939818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45974.629117939818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45974.629117939818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45974.629117939818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45974.629117939818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45974.629117939818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45974.629117939818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45974.629117939818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45974.629117939818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45974.629117939818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45974.629117939818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45974.629117939818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45974.629117939818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45974.629117939818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45974.629117939818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45974.629117939818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45974.629117939818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45974.629117939818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45974.629117939818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45974.629117939818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45974.629117939818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45974.629117939818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45974.629117939818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45974.629117939818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45974.629117939818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45974.629117939818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45974.629117939818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45974.629117939818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45974.629117939818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45974.629117939818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45974.629117939818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45974.629117939818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45974.629117939818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45974.629117939818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45974.629117939818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45974.629117939818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45974.629117939818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45974.629117939818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45974.629117939818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45974.629117939818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45974.629117939818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45974.629117939818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45974.629117939818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45974.629117939818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45974.629117939818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45974.629117939818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45974.629117939818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45974.629117939818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45974.629117939818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45974.629117939818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45974.629117939818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45974.629117939818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45974.629117939818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45974.629117939818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45974.629117939818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45974.629117939818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45974.629117939818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45974.629117939818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45974.629117939818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45974.629117939818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45974.629117939818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45974.629117939818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45974.629117939818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45974.629117939818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45974.629117939818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45974.629117939818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45974.629117939818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45974.629117939818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45974.629117939818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45974.629117939818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45974.629117939818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45974.629117939818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45974.629117939818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45974.629117939818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45974.629117939818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45974.629117939818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45974.629117939818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45974.629117939818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45974.629117939818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45974.629117939818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45974.629117939818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45974.629117939818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45974.629117939818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45974.629117939818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45974.629117939818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45974.629117939818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45974.629117939818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45974.629117939818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45974.629117939818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45974.629117939818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45974.629117939818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45974.629117939818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45974.629117939818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45974.629117939818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45974.629117939818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45974.629117939818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45974.629117939818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2025-11-13T12:06:20Z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